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610" windowHeight="5190" activeTab="0"/>
  </bookViews>
  <sheets>
    <sheet name="весна 2020" sheetId="1" r:id="rId1"/>
  </sheets>
  <definedNames/>
  <calcPr fullCalcOnLoad="1"/>
</workbook>
</file>

<file path=xl/sharedStrings.xml><?xml version="1.0" encoding="utf-8"?>
<sst xmlns="http://schemas.openxmlformats.org/spreadsheetml/2006/main" count="389" uniqueCount="183">
  <si>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</si>
  <si>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</si>
  <si>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</si>
  <si>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</si>
  <si>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</si>
  <si>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</si>
  <si>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</si>
  <si>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Вид спорта</t>
  </si>
  <si>
    <t>Этап подготовки</t>
  </si>
  <si>
    <t>УТВЕРЖДЕНО</t>
  </si>
  <si>
    <t>Наименование реализуемой программы</t>
  </si>
  <si>
    <t xml:space="preserve">Место проведения занятий (объект), адрес, название зала внутри объекта </t>
  </si>
  <si>
    <t>Спортивная подготовка</t>
  </si>
  <si>
    <t>ИТОГО по учреждению</t>
  </si>
  <si>
    <t>Т-2</t>
  </si>
  <si>
    <t>Т-1</t>
  </si>
  <si>
    <t>НП-3</t>
  </si>
  <si>
    <t>НП-2</t>
  </si>
  <si>
    <t>НП-1</t>
  </si>
  <si>
    <t>Комаров Кирилл Сергеевич</t>
  </si>
  <si>
    <t>Уткин Кирилл Сергеевич</t>
  </si>
  <si>
    <t>Николаев Денис Евгеньевич</t>
  </si>
  <si>
    <t>Гладких Александр Вячеславович</t>
  </si>
  <si>
    <t>Дзюдо</t>
  </si>
  <si>
    <t>Всестилевое каратэ</t>
  </si>
  <si>
    <t>Итого по виду спорта дзюдо</t>
  </si>
  <si>
    <t>16.00-18.00</t>
  </si>
  <si>
    <t>тренер</t>
  </si>
  <si>
    <t xml:space="preserve">тренер </t>
  </si>
  <si>
    <t>Должность  работника</t>
  </si>
  <si>
    <t>ФИО  работника (полностью)</t>
  </si>
  <si>
    <t>Кол-во занимающихся в группе, человек</t>
  </si>
  <si>
    <t>Итого занимающихся, человек</t>
  </si>
  <si>
    <t>Расписание тренировочных занятий</t>
  </si>
  <si>
    <t>14.00-17.00</t>
  </si>
  <si>
    <t>15.00-17.00</t>
  </si>
  <si>
    <t>18.00-20.00</t>
  </si>
  <si>
    <t>17.30-19.30</t>
  </si>
  <si>
    <t>19.00-21.00</t>
  </si>
  <si>
    <t>17.00-20.00</t>
  </si>
  <si>
    <t>Уханов Сергей Николаевич</t>
  </si>
  <si>
    <t xml:space="preserve">Тренеровочная нагрузка группы в неделю   </t>
  </si>
  <si>
    <t>Итого тренировочная нагрузка в неделю</t>
  </si>
  <si>
    <t xml:space="preserve">Кузнецов Виталий Николаевич </t>
  </si>
  <si>
    <t>Алиев Рагиф Селимхан оглы</t>
  </si>
  <si>
    <t>итого по виду спорта всестилевое каратэ</t>
  </si>
  <si>
    <t>Шириев Фарман Бархуда оглы</t>
  </si>
  <si>
    <t>ФОК ул. Жилая,8а</t>
  </si>
  <si>
    <t>Итого по виду спорта тхэквондо</t>
  </si>
  <si>
    <t>Тхэквондо</t>
  </si>
  <si>
    <t>Кудо</t>
  </si>
  <si>
    <t>итого по виду спорта кудо</t>
  </si>
  <si>
    <t>Программа спортивной подготовки по каратэ</t>
  </si>
  <si>
    <t>Воробьев Денис Юрьевич</t>
  </si>
  <si>
    <t>Козулин Максим Михайлович</t>
  </si>
  <si>
    <t>МОУ СШ № 2, пр. Авиаторов, 84</t>
  </si>
  <si>
    <t>18.30-20.30</t>
  </si>
  <si>
    <t>Зеленков Дмитрий Валерьевич</t>
  </si>
  <si>
    <t>16.30-18.30</t>
  </si>
  <si>
    <t>15.30-17.30</t>
  </si>
  <si>
    <t>Новиков Иван Юрьевич</t>
  </si>
  <si>
    <t>15.00-18.00</t>
  </si>
  <si>
    <t>Павлов Дмитрий Николаевич</t>
  </si>
  <si>
    <t>Т-4</t>
  </si>
  <si>
    <t>Сулейманов Илес Бекханович</t>
  </si>
  <si>
    <t>16:00-19:00</t>
  </si>
  <si>
    <t>16:00- 18:00</t>
  </si>
  <si>
    <t xml:space="preserve"> тренер   </t>
  </si>
  <si>
    <t>Горелов  Александр Евгеньевич</t>
  </si>
  <si>
    <t>Т-3</t>
  </si>
  <si>
    <t>МОУ СОШ № 83, Школьный пр-д, д.15</t>
  </si>
  <si>
    <t>18.00-21.00</t>
  </si>
  <si>
    <t>Иванов Юрий Дмитриевич</t>
  </si>
  <si>
    <t>Программа спортвной подготовки по КУДО</t>
  </si>
  <si>
    <t>Программа спортивной подготовки по дзюдо</t>
  </si>
  <si>
    <t>Программа спортивной подготовки по тхэквондо</t>
  </si>
  <si>
    <t>Программа спортивной подготовки по КУДО</t>
  </si>
  <si>
    <t>Соколов Евгений Николаевич</t>
  </si>
  <si>
    <t>МОУ СШ № 80, ул. Е.Колесовой, д.38</t>
  </si>
  <si>
    <t>11.30-13.30</t>
  </si>
  <si>
    <t>тренер совместитель</t>
  </si>
  <si>
    <t>с/з ООО "Гризли", ул. Рыбинская, д. 46.</t>
  </si>
  <si>
    <t>Школьный пр-д, д.4, корп. 2</t>
  </si>
  <si>
    <t>Нечаева Елена Владимировна</t>
  </si>
  <si>
    <t>Т-5</t>
  </si>
  <si>
    <t>17.00-21.00</t>
  </si>
  <si>
    <t>ВСМ</t>
  </si>
  <si>
    <t>ССМ-2</t>
  </si>
  <si>
    <t>Ляхович Андрей Александрович</t>
  </si>
  <si>
    <t>19.00-20.00</t>
  </si>
  <si>
    <t xml:space="preserve">НП-2       </t>
  </si>
  <si>
    <t>14:00-16:00</t>
  </si>
  <si>
    <t>старший тренер</t>
  </si>
  <si>
    <t>ГАУ ЯО РЦСП,  ул. Некрасова, д.56</t>
  </si>
  <si>
    <t xml:space="preserve">МОУ СШ № 81, ул. Блюхера, д.32а. </t>
  </si>
  <si>
    <t>15:00-17:00</t>
  </si>
  <si>
    <t>ССМ-3</t>
  </si>
  <si>
    <t>18:00-21:00</t>
  </si>
  <si>
    <t>14:00-17:00</t>
  </si>
  <si>
    <t>13:30-16:30</t>
  </si>
  <si>
    <t>16:30-19:30</t>
  </si>
  <si>
    <t>от   ______________  №  _______________</t>
  </si>
  <si>
    <t>Королев Никита Владимирович</t>
  </si>
  <si>
    <t>17:00-19:00</t>
  </si>
  <si>
    <t>18:00-20:00</t>
  </si>
  <si>
    <t xml:space="preserve"> </t>
  </si>
  <si>
    <t xml:space="preserve">Универсальная спортивная площадка, Школьный проезд, 15 </t>
  </si>
  <si>
    <t>8:30-10:30</t>
  </si>
  <si>
    <t>15:00-16:00</t>
  </si>
  <si>
    <t>16:00-18:00</t>
  </si>
  <si>
    <t>19:00-21:00</t>
  </si>
  <si>
    <t>08:00-10:00</t>
  </si>
  <si>
    <t>18:00-20-00</t>
  </si>
  <si>
    <t>11:00-13:00</t>
  </si>
  <si>
    <t>Бочкун Ярослав Сергеевич</t>
  </si>
  <si>
    <t>10:00-12:00</t>
  </si>
  <si>
    <t>13.00-14.00</t>
  </si>
  <si>
    <t>ООО СОК "Атлант", ул. Павлова, д. 2</t>
  </si>
  <si>
    <t>17:00-20:00</t>
  </si>
  <si>
    <t>17:00- 20:00</t>
  </si>
  <si>
    <t>08:00-09:00</t>
  </si>
  <si>
    <t>16:00-17:00</t>
  </si>
  <si>
    <t>8:00-9:00</t>
  </si>
  <si>
    <t>8:00-9:30</t>
  </si>
  <si>
    <t>Воробьев Андрей Денисович</t>
  </si>
  <si>
    <t>Приказом МУ  СШ № 22</t>
  </si>
  <si>
    <t>15:00-18:00</t>
  </si>
  <si>
    <t>13:00-17:00</t>
  </si>
  <si>
    <t>20:00-22:00</t>
  </si>
  <si>
    <t>8:00-12:00</t>
  </si>
  <si>
    <t>12:00-13:00</t>
  </si>
  <si>
    <t>ИП Коптева, ул. Гагарина, д. 39</t>
  </si>
  <si>
    <t>СК Каучук, ул. Спартаковская, д. 10</t>
  </si>
  <si>
    <t>ДС Торпедо, ул. Чкалова, д. 20</t>
  </si>
  <si>
    <t>ИП Петренко с/з № 2   ул. Титова,  4 к 2</t>
  </si>
  <si>
    <t>ФОК ул. Красноборская, д.16, фитнес зал</t>
  </si>
  <si>
    <t>МОУ СШ № 51, ул. Клубная, д. 62</t>
  </si>
  <si>
    <t>МОУ СШ № 89, пр-т Фрунзе, д. 75а</t>
  </si>
  <si>
    <t>МУ ЦФКиС "Молния", пр-т Фрунзе, д. 58</t>
  </si>
  <si>
    <t>МОУ СШ № 6,  ул. Подвойского, д. 11</t>
  </si>
  <si>
    <t>ИП Петренко с/з № 1, ул. Титова, 4 к2</t>
  </si>
  <si>
    <t>ИП Петренко с/з № 2  ул. Титова,  4 к2</t>
  </si>
  <si>
    <t>ИП Семянников с/з, ул. Мельничная, д. 32</t>
  </si>
  <si>
    <t>ИП Расулов с/з, ул. Ярославская,  140а</t>
  </si>
  <si>
    <t>Удльцов Дмитрий Викторович</t>
  </si>
  <si>
    <t xml:space="preserve">МОУ СШ № 68 с/з ул. Калинина, д. 37а </t>
  </si>
  <si>
    <t>НП-4</t>
  </si>
  <si>
    <t>16.00-20.00</t>
  </si>
  <si>
    <t>с/з Волжская набережная, д. 67</t>
  </si>
  <si>
    <t>16:00-19.00</t>
  </si>
  <si>
    <t>13:00-15:00</t>
  </si>
  <si>
    <t>16:00-20:00</t>
  </si>
  <si>
    <t>ССМ-4</t>
  </si>
  <si>
    <t>18:00-20:30</t>
  </si>
  <si>
    <t>16:00-18:30</t>
  </si>
  <si>
    <t>15:30-18:30</t>
  </si>
  <si>
    <t>18:30-20:30</t>
  </si>
  <si>
    <t>10:00-11:00</t>
  </si>
  <si>
    <t>тренер, тренер по смежным видам спорта ( группы ССМ-3 у тренера Николаева Д.Е.)</t>
  </si>
  <si>
    <t>тренер, тренер по смежным видам спорта ( группы ВСМ; ССМ-2 у тренера Кузнеова В.Н.)</t>
  </si>
  <si>
    <t>14:30-17:30</t>
  </si>
  <si>
    <t>17:30-20:30</t>
  </si>
  <si>
    <t>тренер, тренер по смежным видам спорта ( группы ССМ-4 у тренера Воробьева Д.Ю.)</t>
  </si>
  <si>
    <t>ФОК ул. Дядьковская, д. 19</t>
  </si>
  <si>
    <t>12:00-14:00</t>
  </si>
  <si>
    <t>Кикбоксинг</t>
  </si>
  <si>
    <t>Программа спортивной подготовки по кикбоксингу</t>
  </si>
  <si>
    <t>итого по виду спорта кикбоксинг</t>
  </si>
  <si>
    <t>ВБЕ</t>
  </si>
  <si>
    <t>Программа спортивной подготовки по ВБЕ</t>
  </si>
  <si>
    <t>итого по виду спорта ВБЕ</t>
  </si>
  <si>
    <t>17:30-19:30</t>
  </si>
  <si>
    <t>13:00-16:00</t>
  </si>
  <si>
    <t>09:00-11:00</t>
  </si>
  <si>
    <t>09:30-11:30</t>
  </si>
  <si>
    <t>Исматов Неъматжон Азимович</t>
  </si>
  <si>
    <t>Джиу-джитсу</t>
  </si>
  <si>
    <t>Программа спортивной подготовки по Джиу-джитсу</t>
  </si>
  <si>
    <t>НП-1 (1 группа)</t>
  </si>
  <si>
    <t>НП-1 (2 группа)</t>
  </si>
  <si>
    <t>с/з на ул. Академика Колмогорова, д. 16</t>
  </si>
  <si>
    <t>итого по виду спорта Джиу-джитсу</t>
  </si>
  <si>
    <t>Расписание тренировочных занятий тренеров  МУ  СШ № 22 с "26" января 2022 г.  по "31" декабря 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</si>
</sst>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9" fillId="0" borderId="0" xfId="0" applyFont="1" applyAlignment="1">
      <alignment horizontal="right"/>
    </xf>
    <xf numFmtId="2" fontId="48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2" fontId="48" fillId="33" borderId="14" xfId="0" applyNumberFormat="1" applyFont="1" applyFill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="55" zoomScaleNormal="55" zoomScalePageLayoutView="0" workbookViewId="0" topLeftCell="A118">
      <selection activeCell="O132" sqref="O132"/>
    </sheetView>
  </sheetViews>
  <sheetFormatPr defaultColWidth="9.140625" defaultRowHeight="15"/>
  <cols>
    <col min="1" max="1" width="16.8515625" style="0" customWidth="1"/>
    <col min="2" max="2" width="23.00390625" style="0" customWidth="1"/>
    <col min="3" max="3" width="14.8515625" style="0" customWidth="1"/>
    <col min="4" max="4" width="17.00390625" style="0" customWidth="1"/>
    <col min="10" max="10" width="21.57421875" style="0" customWidth="1"/>
    <col min="11" max="11" width="21.28125" style="0" customWidth="1"/>
    <col min="12" max="12" width="20.00390625" style="0" customWidth="1"/>
    <col min="13" max="13" width="19.421875" style="0" customWidth="1"/>
    <col min="14" max="14" width="20.140625" style="0" customWidth="1"/>
    <col min="15" max="15" width="19.57421875" style="0" customWidth="1"/>
    <col min="16" max="16" width="12.00390625" style="0" customWidth="1"/>
    <col min="17" max="17" width="21.00390625" style="45" customWidth="1"/>
  </cols>
  <sheetData>
    <row r="1" spans="1:17" s="2" customFormat="1" ht="15">
      <c r="A1" s="27" t="s">
        <v>9</v>
      </c>
      <c r="B1" s="27"/>
      <c r="C1" s="9"/>
      <c r="G1" s="141"/>
      <c r="H1" s="141"/>
      <c r="K1" s="3"/>
      <c r="L1" s="4"/>
      <c r="P1" s="3"/>
      <c r="Q1" s="81"/>
    </row>
    <row r="2" spans="1:17" s="2" customFormat="1" ht="15">
      <c r="A2" s="145" t="s">
        <v>125</v>
      </c>
      <c r="B2" s="145"/>
      <c r="C2" s="146"/>
      <c r="E2" s="31"/>
      <c r="F2" s="147"/>
      <c r="G2" s="147"/>
      <c r="H2" s="147"/>
      <c r="K2" s="3"/>
      <c r="L2" s="4"/>
      <c r="P2" s="3"/>
      <c r="Q2" s="81"/>
    </row>
    <row r="3" spans="1:17" s="2" customFormat="1" ht="15">
      <c r="A3" s="145" t="s">
        <v>101</v>
      </c>
      <c r="B3" s="145"/>
      <c r="C3" s="146"/>
      <c r="E3" s="31"/>
      <c r="F3" s="5"/>
      <c r="G3" s="147"/>
      <c r="H3" s="147"/>
      <c r="K3" s="3"/>
      <c r="L3" s="4"/>
      <c r="P3" s="3"/>
      <c r="Q3" s="81"/>
    </row>
    <row r="4" spans="1:17" s="2" customFormat="1" ht="15">
      <c r="A4" s="148" t="s">
        <v>182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s="2" customFormat="1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2" customFormat="1" ht="30.75" customHeight="1">
      <c r="A6" s="142" t="s">
        <v>30</v>
      </c>
      <c r="B6" s="143" t="s">
        <v>29</v>
      </c>
      <c r="C6" s="143" t="s">
        <v>7</v>
      </c>
      <c r="D6" s="142" t="s">
        <v>10</v>
      </c>
      <c r="E6" s="143" t="s">
        <v>8</v>
      </c>
      <c r="F6" s="142" t="s">
        <v>31</v>
      </c>
      <c r="G6" s="143" t="s">
        <v>32</v>
      </c>
      <c r="H6" s="142" t="s">
        <v>41</v>
      </c>
      <c r="I6" s="143" t="s">
        <v>42</v>
      </c>
      <c r="J6" s="142" t="s">
        <v>33</v>
      </c>
      <c r="K6" s="142"/>
      <c r="L6" s="142"/>
      <c r="M6" s="142"/>
      <c r="N6" s="142"/>
      <c r="O6" s="142"/>
      <c r="P6" s="142"/>
      <c r="Q6" s="149" t="s">
        <v>11</v>
      </c>
    </row>
    <row r="7" spans="1:17" s="2" customFormat="1" ht="32.25" customHeight="1">
      <c r="A7" s="142"/>
      <c r="B7" s="144"/>
      <c r="C7" s="144"/>
      <c r="D7" s="142"/>
      <c r="E7" s="144"/>
      <c r="F7" s="142"/>
      <c r="G7" s="144"/>
      <c r="H7" s="142"/>
      <c r="I7" s="144"/>
      <c r="J7" s="8" t="s">
        <v>0</v>
      </c>
      <c r="K7" s="8" t="s">
        <v>1</v>
      </c>
      <c r="L7" s="8" t="s">
        <v>2</v>
      </c>
      <c r="M7" s="8" t="s">
        <v>3</v>
      </c>
      <c r="N7" s="8" t="s">
        <v>4</v>
      </c>
      <c r="O7" s="8" t="s">
        <v>5</v>
      </c>
      <c r="P7" s="8" t="s">
        <v>6</v>
      </c>
      <c r="Q7" s="149"/>
    </row>
    <row r="8" spans="1:18" s="2" customFormat="1" ht="15">
      <c r="A8" s="137" t="s">
        <v>12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49"/>
    </row>
    <row r="9" spans="1:18" s="2" customFormat="1" ht="15" customHeight="1">
      <c r="A9" s="40"/>
      <c r="B9" s="41"/>
      <c r="C9" s="41"/>
      <c r="D9" s="41"/>
      <c r="E9" s="40"/>
      <c r="F9" s="42"/>
      <c r="G9" s="42"/>
      <c r="H9" s="42"/>
      <c r="I9" s="42"/>
      <c r="J9" s="35"/>
      <c r="K9" s="35"/>
      <c r="L9" s="35"/>
      <c r="M9" s="35"/>
      <c r="N9" s="35"/>
      <c r="O9" s="35"/>
      <c r="P9" s="35"/>
      <c r="Q9" s="50"/>
      <c r="R9" s="49"/>
    </row>
    <row r="10" spans="1:17" s="2" customFormat="1" ht="55.5" customHeight="1">
      <c r="A10" s="104" t="s">
        <v>83</v>
      </c>
      <c r="B10" s="104" t="s">
        <v>27</v>
      </c>
      <c r="C10" s="104" t="s">
        <v>23</v>
      </c>
      <c r="D10" s="109" t="s">
        <v>74</v>
      </c>
      <c r="E10" s="104" t="s">
        <v>146</v>
      </c>
      <c r="F10" s="102">
        <v>12</v>
      </c>
      <c r="G10" s="102">
        <f>SUM(F10)</f>
        <v>12</v>
      </c>
      <c r="H10" s="102">
        <v>8</v>
      </c>
      <c r="I10" s="102">
        <f>SUM(H10)</f>
        <v>8</v>
      </c>
      <c r="J10" s="25"/>
      <c r="K10" s="15" t="s">
        <v>91</v>
      </c>
      <c r="L10" s="15"/>
      <c r="M10" s="15" t="s">
        <v>91</v>
      </c>
      <c r="N10" s="65"/>
      <c r="O10" s="15" t="s">
        <v>91</v>
      </c>
      <c r="P10" s="15" t="s">
        <v>111</v>
      </c>
      <c r="Q10" s="17" t="s">
        <v>132</v>
      </c>
    </row>
    <row r="11" spans="1:17" s="2" customFormat="1" ht="15" customHeight="1">
      <c r="A11" s="106"/>
      <c r="B11" s="106"/>
      <c r="C11" s="106"/>
      <c r="D11" s="111"/>
      <c r="E11" s="106"/>
      <c r="F11" s="103"/>
      <c r="G11" s="103"/>
      <c r="H11" s="103"/>
      <c r="I11" s="103"/>
      <c r="J11" s="25"/>
      <c r="K11" s="15">
        <v>2</v>
      </c>
      <c r="L11" s="15"/>
      <c r="M11" s="15">
        <v>2</v>
      </c>
      <c r="N11" s="65"/>
      <c r="O11" s="15">
        <v>2</v>
      </c>
      <c r="P11" s="15">
        <v>2</v>
      </c>
      <c r="Q11" s="17">
        <f>SUM(J11:P11)</f>
        <v>8</v>
      </c>
    </row>
    <row r="12" spans="1:17" s="2" customFormat="1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45"/>
    </row>
    <row r="13" spans="1:17" ht="15" customHeight="1">
      <c r="A13" s="104" t="s">
        <v>22</v>
      </c>
      <c r="B13" s="130" t="s">
        <v>27</v>
      </c>
      <c r="C13" s="102" t="s">
        <v>23</v>
      </c>
      <c r="D13" s="116" t="s">
        <v>74</v>
      </c>
      <c r="E13" s="116" t="s">
        <v>69</v>
      </c>
      <c r="F13" s="130">
        <v>20</v>
      </c>
      <c r="G13" s="102">
        <f>F13+F17</f>
        <v>45</v>
      </c>
      <c r="H13" s="102">
        <v>14</v>
      </c>
      <c r="I13" s="102">
        <f>SUM(H13:H18)</f>
        <v>22</v>
      </c>
      <c r="J13" s="119"/>
      <c r="K13" s="119"/>
      <c r="L13" s="119"/>
      <c r="M13" s="119"/>
      <c r="N13" s="119"/>
      <c r="O13" s="119"/>
      <c r="P13" s="119" t="s">
        <v>115</v>
      </c>
      <c r="Q13" s="161" t="s">
        <v>148</v>
      </c>
    </row>
    <row r="14" spans="1:17" s="2" customFormat="1" ht="15">
      <c r="A14" s="105"/>
      <c r="B14" s="130"/>
      <c r="C14" s="112"/>
      <c r="D14" s="116"/>
      <c r="E14" s="116"/>
      <c r="F14" s="130"/>
      <c r="G14" s="112"/>
      <c r="H14" s="112"/>
      <c r="I14" s="112"/>
      <c r="J14" s="119"/>
      <c r="K14" s="119"/>
      <c r="L14" s="119"/>
      <c r="M14" s="119"/>
      <c r="N14" s="119"/>
      <c r="O14" s="119"/>
      <c r="P14" s="119"/>
      <c r="Q14" s="162"/>
    </row>
    <row r="15" spans="1:17" s="2" customFormat="1" ht="14.25" customHeight="1">
      <c r="A15" s="105"/>
      <c r="B15" s="130"/>
      <c r="C15" s="112"/>
      <c r="D15" s="116"/>
      <c r="E15" s="116"/>
      <c r="F15" s="130"/>
      <c r="G15" s="112"/>
      <c r="H15" s="112"/>
      <c r="I15" s="112"/>
      <c r="J15" s="119"/>
      <c r="K15" s="119" t="s">
        <v>26</v>
      </c>
      <c r="L15" s="119" t="s">
        <v>26</v>
      </c>
      <c r="M15" s="119" t="s">
        <v>26</v>
      </c>
      <c r="N15" s="119" t="s">
        <v>147</v>
      </c>
      <c r="O15" s="119" t="s">
        <v>26</v>
      </c>
      <c r="P15" s="119"/>
      <c r="Q15" s="104" t="s">
        <v>133</v>
      </c>
    </row>
    <row r="16" spans="1:17" s="2" customFormat="1" ht="15">
      <c r="A16" s="105"/>
      <c r="B16" s="130"/>
      <c r="C16" s="112"/>
      <c r="D16" s="116"/>
      <c r="E16" s="116"/>
      <c r="F16" s="130"/>
      <c r="G16" s="112"/>
      <c r="H16" s="103"/>
      <c r="I16" s="112"/>
      <c r="J16" s="119"/>
      <c r="K16" s="119"/>
      <c r="L16" s="119"/>
      <c r="M16" s="119"/>
      <c r="N16" s="119"/>
      <c r="O16" s="119"/>
      <c r="P16" s="119"/>
      <c r="Q16" s="105"/>
    </row>
    <row r="17" spans="1:17" s="2" customFormat="1" ht="30" customHeight="1">
      <c r="A17" s="105"/>
      <c r="B17" s="130"/>
      <c r="C17" s="112"/>
      <c r="D17" s="116"/>
      <c r="E17" s="104" t="s">
        <v>146</v>
      </c>
      <c r="F17" s="102">
        <v>25</v>
      </c>
      <c r="G17" s="112"/>
      <c r="H17" s="102">
        <v>8</v>
      </c>
      <c r="I17" s="112"/>
      <c r="J17" s="79"/>
      <c r="K17" s="72" t="s">
        <v>36</v>
      </c>
      <c r="L17" s="68" t="s">
        <v>36</v>
      </c>
      <c r="M17" s="72" t="s">
        <v>36</v>
      </c>
      <c r="N17" s="72"/>
      <c r="O17" s="72" t="s">
        <v>36</v>
      </c>
      <c r="P17" s="72"/>
      <c r="Q17" s="106"/>
    </row>
    <row r="18" spans="1:17" s="2" customFormat="1" ht="15" customHeight="1">
      <c r="A18" s="106"/>
      <c r="B18" s="130"/>
      <c r="C18" s="103"/>
      <c r="D18" s="116"/>
      <c r="E18" s="106"/>
      <c r="F18" s="103"/>
      <c r="G18" s="103"/>
      <c r="H18" s="103"/>
      <c r="I18" s="103"/>
      <c r="J18" s="56"/>
      <c r="K18" s="16">
        <v>4</v>
      </c>
      <c r="L18" s="15">
        <v>4</v>
      </c>
      <c r="M18" s="16">
        <v>4</v>
      </c>
      <c r="N18" s="16">
        <v>4</v>
      </c>
      <c r="O18" s="16">
        <v>4</v>
      </c>
      <c r="P18" s="16">
        <v>2</v>
      </c>
      <c r="Q18" s="17">
        <f>SUM(J18:P18)</f>
        <v>22</v>
      </c>
    </row>
    <row r="19" spans="1:17" s="2" customFormat="1" ht="15">
      <c r="A19" s="12"/>
      <c r="B19" s="14"/>
      <c r="C19" s="14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51"/>
    </row>
    <row r="20" spans="1:18" s="2" customFormat="1" ht="32.25" customHeight="1">
      <c r="A20" s="18" t="s">
        <v>25</v>
      </c>
      <c r="B20" s="21"/>
      <c r="C20" s="21"/>
      <c r="D20" s="21"/>
      <c r="E20" s="21"/>
      <c r="F20" s="21"/>
      <c r="G20" s="21">
        <f>SUM(G9:G18)</f>
        <v>57</v>
      </c>
      <c r="H20" s="21"/>
      <c r="I20" s="21">
        <f>SUM(I9:I18)</f>
        <v>30</v>
      </c>
      <c r="J20" s="10"/>
      <c r="K20" s="10"/>
      <c r="L20" s="10"/>
      <c r="M20" s="10"/>
      <c r="N20" s="10"/>
      <c r="O20" s="10"/>
      <c r="P20" s="10"/>
      <c r="Q20" s="14"/>
      <c r="R20" s="49"/>
    </row>
    <row r="21" spans="1:18" s="2" customFormat="1" ht="15" customHeight="1">
      <c r="A21" s="38"/>
      <c r="B21" s="39"/>
      <c r="C21" s="39"/>
      <c r="D21" s="39"/>
      <c r="E21" s="39"/>
      <c r="F21" s="39"/>
      <c r="G21" s="39"/>
      <c r="H21" s="39"/>
      <c r="I21" s="39"/>
      <c r="J21" s="10"/>
      <c r="K21" s="10"/>
      <c r="L21" s="10"/>
      <c r="M21" s="10"/>
      <c r="N21" s="10"/>
      <c r="O21" s="10"/>
      <c r="P21" s="10"/>
      <c r="Q21" s="14"/>
      <c r="R21" s="49"/>
    </row>
    <row r="22" spans="1:18" s="2" customFormat="1" ht="24.75" customHeight="1">
      <c r="A22" s="104" t="s">
        <v>40</v>
      </c>
      <c r="B22" s="102" t="s">
        <v>27</v>
      </c>
      <c r="C22" s="104" t="s">
        <v>49</v>
      </c>
      <c r="D22" s="109" t="s">
        <v>75</v>
      </c>
      <c r="E22" s="15" t="s">
        <v>14</v>
      </c>
      <c r="F22" s="15">
        <v>10</v>
      </c>
      <c r="G22" s="102">
        <f>SUM(F22:F23)</f>
        <v>20</v>
      </c>
      <c r="H22" s="15">
        <v>10</v>
      </c>
      <c r="I22" s="102">
        <f>SUM(H22:H23)</f>
        <v>20</v>
      </c>
      <c r="J22" s="15"/>
      <c r="K22" s="15" t="s">
        <v>39</v>
      </c>
      <c r="L22" s="15"/>
      <c r="M22" s="15" t="s">
        <v>39</v>
      </c>
      <c r="N22" s="15"/>
      <c r="O22" s="15" t="s">
        <v>85</v>
      </c>
      <c r="P22" s="102"/>
      <c r="Q22" s="104" t="s">
        <v>134</v>
      </c>
      <c r="R22" s="49"/>
    </row>
    <row r="23" spans="1:17" s="2" customFormat="1" ht="24.75" customHeight="1">
      <c r="A23" s="105"/>
      <c r="B23" s="112"/>
      <c r="C23" s="105"/>
      <c r="D23" s="110"/>
      <c r="E23" s="15" t="s">
        <v>14</v>
      </c>
      <c r="F23" s="15">
        <v>10</v>
      </c>
      <c r="G23" s="103"/>
      <c r="H23" s="15">
        <v>10</v>
      </c>
      <c r="I23" s="103"/>
      <c r="J23" s="15"/>
      <c r="K23" s="15" t="s">
        <v>34</v>
      </c>
      <c r="L23" s="15"/>
      <c r="M23" s="15" t="s">
        <v>34</v>
      </c>
      <c r="N23" s="15"/>
      <c r="O23" s="15" t="s">
        <v>127</v>
      </c>
      <c r="P23" s="103"/>
      <c r="Q23" s="106"/>
    </row>
    <row r="24" spans="1:17" s="2" customFormat="1" ht="15" customHeight="1">
      <c r="A24" s="106"/>
      <c r="B24" s="103"/>
      <c r="C24" s="106"/>
      <c r="D24" s="111"/>
      <c r="E24" s="15"/>
      <c r="F24" s="15"/>
      <c r="G24" s="15"/>
      <c r="H24" s="15"/>
      <c r="I24" s="15"/>
      <c r="J24" s="15"/>
      <c r="K24" s="15">
        <v>6</v>
      </c>
      <c r="L24" s="15"/>
      <c r="M24" s="15">
        <v>6</v>
      </c>
      <c r="N24" s="15"/>
      <c r="O24" s="15">
        <v>8</v>
      </c>
      <c r="P24" s="15"/>
      <c r="Q24" s="17">
        <f>SUM(J24:P24)</f>
        <v>20</v>
      </c>
    </row>
    <row r="25" spans="1:17" s="2" customFormat="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9"/>
    </row>
    <row r="26" spans="1:18" s="2" customFormat="1" ht="33.75" customHeight="1">
      <c r="A26" s="18" t="s">
        <v>48</v>
      </c>
      <c r="B26" s="21"/>
      <c r="C26" s="21"/>
      <c r="D26" s="21"/>
      <c r="E26" s="21"/>
      <c r="F26" s="21"/>
      <c r="G26" s="21">
        <f>SUM(G22:G25)</f>
        <v>20</v>
      </c>
      <c r="H26" s="21"/>
      <c r="I26" s="21">
        <f>SUM(I22:I25)</f>
        <v>20</v>
      </c>
      <c r="J26" s="6"/>
      <c r="K26" s="6"/>
      <c r="L26" s="6"/>
      <c r="M26" s="6"/>
      <c r="N26" s="6"/>
      <c r="O26" s="6"/>
      <c r="P26" s="6"/>
      <c r="Q26" s="29"/>
      <c r="R26" s="49"/>
    </row>
    <row r="27" spans="1:18" s="2" customFormat="1" ht="15" customHeight="1">
      <c r="A27" s="38"/>
      <c r="B27" s="39"/>
      <c r="C27" s="39"/>
      <c r="D27" s="39"/>
      <c r="E27" s="39"/>
      <c r="F27" s="39"/>
      <c r="G27" s="39"/>
      <c r="H27" s="39"/>
      <c r="I27" s="39"/>
      <c r="J27" s="6"/>
      <c r="K27" s="6"/>
      <c r="L27" s="6"/>
      <c r="M27" s="6"/>
      <c r="N27" s="6"/>
      <c r="O27" s="6"/>
      <c r="P27" s="6"/>
      <c r="Q27" s="29"/>
      <c r="R27" s="49"/>
    </row>
    <row r="28" spans="1:18" s="2" customFormat="1" ht="20.25" customHeight="1">
      <c r="A28" s="104" t="s">
        <v>46</v>
      </c>
      <c r="B28" s="109" t="s">
        <v>92</v>
      </c>
      <c r="C28" s="109" t="s">
        <v>24</v>
      </c>
      <c r="D28" s="132" t="s">
        <v>52</v>
      </c>
      <c r="E28" s="104" t="s">
        <v>16</v>
      </c>
      <c r="F28" s="102">
        <v>12</v>
      </c>
      <c r="G28" s="102">
        <f>SUM(F28:F30)</f>
        <v>12</v>
      </c>
      <c r="H28" s="102">
        <v>8</v>
      </c>
      <c r="I28" s="102">
        <f>SUM(H28:H30)</f>
        <v>8</v>
      </c>
      <c r="J28" s="130" t="s">
        <v>118</v>
      </c>
      <c r="K28" s="163"/>
      <c r="L28" s="130" t="s">
        <v>118</v>
      </c>
      <c r="M28" s="163"/>
      <c r="N28" s="130" t="s">
        <v>103</v>
      </c>
      <c r="O28" s="159"/>
      <c r="P28" s="159"/>
      <c r="Q28" s="130" t="s">
        <v>47</v>
      </c>
      <c r="R28" s="49"/>
    </row>
    <row r="29" spans="1:17" s="9" customFormat="1" ht="30" customHeight="1">
      <c r="A29" s="105"/>
      <c r="B29" s="110"/>
      <c r="C29" s="110"/>
      <c r="D29" s="133"/>
      <c r="E29" s="105"/>
      <c r="F29" s="112"/>
      <c r="G29" s="112"/>
      <c r="H29" s="112"/>
      <c r="I29" s="112"/>
      <c r="J29" s="130"/>
      <c r="K29" s="163"/>
      <c r="L29" s="130"/>
      <c r="M29" s="163"/>
      <c r="N29" s="130"/>
      <c r="O29" s="160"/>
      <c r="P29" s="160"/>
      <c r="Q29" s="130"/>
    </row>
    <row r="30" spans="1:17" s="9" customFormat="1" ht="15" customHeight="1">
      <c r="A30" s="106"/>
      <c r="B30" s="111"/>
      <c r="C30" s="111"/>
      <c r="D30" s="134"/>
      <c r="E30" s="106"/>
      <c r="F30" s="103"/>
      <c r="G30" s="103"/>
      <c r="H30" s="103"/>
      <c r="I30" s="103"/>
      <c r="J30" s="15">
        <v>3</v>
      </c>
      <c r="K30" s="70"/>
      <c r="L30" s="15">
        <v>3</v>
      </c>
      <c r="M30" s="70"/>
      <c r="N30" s="69">
        <v>2</v>
      </c>
      <c r="O30" s="85"/>
      <c r="P30" s="85"/>
      <c r="Q30" s="17">
        <f>SUM(J30:P30)</f>
        <v>8</v>
      </c>
    </row>
    <row r="31" spans="1:17" s="9" customFormat="1" ht="15">
      <c r="A31" s="38"/>
      <c r="B31" s="39"/>
      <c r="C31" s="39"/>
      <c r="D31" s="39"/>
      <c r="E31" s="39"/>
      <c r="F31" s="39"/>
      <c r="G31" s="39"/>
      <c r="H31" s="39"/>
      <c r="I31" s="39"/>
      <c r="J31" s="6"/>
      <c r="K31" s="6"/>
      <c r="L31" s="6"/>
      <c r="M31" s="6"/>
      <c r="N31" s="6"/>
      <c r="O31" s="6"/>
      <c r="P31" s="6"/>
      <c r="Q31" s="29"/>
    </row>
    <row r="32" spans="1:18" s="2" customFormat="1" ht="46.5" customHeight="1">
      <c r="A32" s="104" t="s">
        <v>68</v>
      </c>
      <c r="B32" s="104" t="s">
        <v>67</v>
      </c>
      <c r="C32" s="104" t="s">
        <v>24</v>
      </c>
      <c r="D32" s="104" t="s">
        <v>52</v>
      </c>
      <c r="E32" s="15" t="s">
        <v>18</v>
      </c>
      <c r="F32" s="15">
        <v>12</v>
      </c>
      <c r="G32" s="102">
        <f>SUM(F32:F35)</f>
        <v>48</v>
      </c>
      <c r="H32" s="15">
        <v>6</v>
      </c>
      <c r="I32" s="102">
        <f>SUM(H32:H35)</f>
        <v>36</v>
      </c>
      <c r="J32" s="77" t="s">
        <v>107</v>
      </c>
      <c r="K32" s="77" t="s">
        <v>107</v>
      </c>
      <c r="L32" s="77"/>
      <c r="M32" s="77" t="s">
        <v>107</v>
      </c>
      <c r="N32" s="77"/>
      <c r="O32" s="77"/>
      <c r="P32" s="22"/>
      <c r="Q32" s="77" t="s">
        <v>135</v>
      </c>
      <c r="R32" s="49"/>
    </row>
    <row r="33" spans="1:17" s="2" customFormat="1" ht="25.5" customHeight="1">
      <c r="A33" s="105"/>
      <c r="B33" s="105"/>
      <c r="C33" s="105"/>
      <c r="D33" s="105"/>
      <c r="E33" s="15" t="s">
        <v>16</v>
      </c>
      <c r="F33" s="15">
        <v>12</v>
      </c>
      <c r="G33" s="112"/>
      <c r="H33" s="15">
        <v>8</v>
      </c>
      <c r="I33" s="112"/>
      <c r="J33" s="86" t="s">
        <v>65</v>
      </c>
      <c r="K33" s="77"/>
      <c r="L33" s="86" t="s">
        <v>103</v>
      </c>
      <c r="M33" s="77"/>
      <c r="N33" s="77"/>
      <c r="O33" s="77" t="s">
        <v>99</v>
      </c>
      <c r="P33" s="22"/>
      <c r="Q33" s="156" t="s">
        <v>70</v>
      </c>
    </row>
    <row r="34" spans="1:17" s="2" customFormat="1" ht="25.5" customHeight="1">
      <c r="A34" s="105"/>
      <c r="B34" s="105"/>
      <c r="C34" s="105"/>
      <c r="D34" s="105"/>
      <c r="E34" s="15" t="s">
        <v>146</v>
      </c>
      <c r="F34" s="15">
        <v>12</v>
      </c>
      <c r="G34" s="112"/>
      <c r="H34" s="15">
        <v>8</v>
      </c>
      <c r="I34" s="112"/>
      <c r="J34" s="86" t="s">
        <v>91</v>
      </c>
      <c r="K34" s="77"/>
      <c r="L34" s="86" t="s">
        <v>98</v>
      </c>
      <c r="M34" s="77"/>
      <c r="N34" s="77" t="s">
        <v>126</v>
      </c>
      <c r="O34" s="77"/>
      <c r="P34" s="22"/>
      <c r="Q34" s="156"/>
    </row>
    <row r="35" spans="1:17" s="2" customFormat="1" ht="26.25" customHeight="1">
      <c r="A35" s="105"/>
      <c r="B35" s="105"/>
      <c r="C35" s="105"/>
      <c r="D35" s="105"/>
      <c r="E35" s="102" t="s">
        <v>63</v>
      </c>
      <c r="F35" s="102">
        <v>12</v>
      </c>
      <c r="G35" s="112"/>
      <c r="H35" s="102">
        <v>14</v>
      </c>
      <c r="I35" s="112"/>
      <c r="J35" s="77" t="s">
        <v>38</v>
      </c>
      <c r="K35" s="77"/>
      <c r="L35" s="77" t="s">
        <v>38</v>
      </c>
      <c r="M35" s="77"/>
      <c r="N35" s="77" t="s">
        <v>71</v>
      </c>
      <c r="O35" s="77" t="s">
        <v>100</v>
      </c>
      <c r="P35" s="22"/>
      <c r="Q35" s="156"/>
    </row>
    <row r="36" spans="1:17" s="2" customFormat="1" ht="45" customHeight="1">
      <c r="A36" s="105"/>
      <c r="B36" s="105"/>
      <c r="C36" s="105"/>
      <c r="D36" s="105"/>
      <c r="E36" s="103"/>
      <c r="F36" s="103"/>
      <c r="G36" s="103"/>
      <c r="H36" s="103"/>
      <c r="I36" s="103"/>
      <c r="J36" s="22"/>
      <c r="K36" s="77" t="s">
        <v>95</v>
      </c>
      <c r="L36" s="22"/>
      <c r="M36" s="77" t="s">
        <v>95</v>
      </c>
      <c r="N36" s="22"/>
      <c r="O36" s="22"/>
      <c r="P36" s="22"/>
      <c r="Q36" s="57" t="s">
        <v>106</v>
      </c>
    </row>
    <row r="37" spans="1:17" s="2" customFormat="1" ht="15" customHeight="1">
      <c r="A37" s="106"/>
      <c r="B37" s="106"/>
      <c r="C37" s="106"/>
      <c r="D37" s="106"/>
      <c r="E37" s="15"/>
      <c r="F37" s="15"/>
      <c r="G37" s="15"/>
      <c r="H37" s="15"/>
      <c r="I37" s="15"/>
      <c r="J37" s="74">
        <v>9</v>
      </c>
      <c r="K37" s="88">
        <v>4</v>
      </c>
      <c r="L37" s="74">
        <v>7</v>
      </c>
      <c r="M37" s="88">
        <v>4</v>
      </c>
      <c r="N37" s="74">
        <v>6</v>
      </c>
      <c r="O37" s="74">
        <v>6</v>
      </c>
      <c r="P37" s="74"/>
      <c r="Q37" s="17">
        <f>SUM(J37:P37)</f>
        <v>36</v>
      </c>
    </row>
    <row r="38" spans="1:18" s="2" customFormat="1" ht="11.25" customHeight="1">
      <c r="A38" s="28"/>
      <c r="B38" s="28"/>
      <c r="C38" s="28"/>
      <c r="D38" s="28"/>
      <c r="E38" s="29"/>
      <c r="F38" s="29"/>
      <c r="G38" s="29"/>
      <c r="H38" s="29"/>
      <c r="I38" s="29"/>
      <c r="J38" s="87"/>
      <c r="K38" s="87"/>
      <c r="L38" s="87"/>
      <c r="M38" s="87"/>
      <c r="N38" s="87"/>
      <c r="O38" s="87"/>
      <c r="P38" s="37"/>
      <c r="Q38" s="28"/>
      <c r="R38" s="49"/>
    </row>
    <row r="39" spans="1:17" s="2" customFormat="1" ht="21.75" customHeight="1">
      <c r="A39" s="120" t="s">
        <v>77</v>
      </c>
      <c r="B39" s="124" t="s">
        <v>27</v>
      </c>
      <c r="C39" s="120" t="s">
        <v>24</v>
      </c>
      <c r="D39" s="151" t="s">
        <v>52</v>
      </c>
      <c r="E39" s="127" t="s">
        <v>84</v>
      </c>
      <c r="F39" s="119">
        <v>10</v>
      </c>
      <c r="G39" s="119">
        <f>F39+F40+F41</f>
        <v>24</v>
      </c>
      <c r="H39" s="119">
        <v>14</v>
      </c>
      <c r="I39" s="119">
        <f>SUM(H39:H41)</f>
        <v>20</v>
      </c>
      <c r="J39" s="120" t="s">
        <v>38</v>
      </c>
      <c r="K39" s="120" t="s">
        <v>71</v>
      </c>
      <c r="L39" s="120" t="s">
        <v>38</v>
      </c>
      <c r="M39" s="120" t="s">
        <v>71</v>
      </c>
      <c r="N39" s="120"/>
      <c r="O39" s="120" t="s">
        <v>149</v>
      </c>
      <c r="P39" s="120" t="s">
        <v>108</v>
      </c>
      <c r="Q39" s="127" t="s">
        <v>78</v>
      </c>
    </row>
    <row r="40" spans="1:17" s="2" customFormat="1" ht="18" customHeight="1">
      <c r="A40" s="128"/>
      <c r="B40" s="125"/>
      <c r="C40" s="128"/>
      <c r="D40" s="152"/>
      <c r="E40" s="127"/>
      <c r="F40" s="119"/>
      <c r="G40" s="119"/>
      <c r="H40" s="119"/>
      <c r="I40" s="119"/>
      <c r="J40" s="121"/>
      <c r="K40" s="121"/>
      <c r="L40" s="121"/>
      <c r="M40" s="121"/>
      <c r="N40" s="121"/>
      <c r="O40" s="121"/>
      <c r="P40" s="121"/>
      <c r="Q40" s="127"/>
    </row>
    <row r="41" spans="1:17" s="2" customFormat="1" ht="30" customHeight="1">
      <c r="A41" s="128"/>
      <c r="B41" s="125"/>
      <c r="C41" s="128"/>
      <c r="D41" s="152"/>
      <c r="E41" s="23" t="s">
        <v>18</v>
      </c>
      <c r="F41" s="16">
        <v>14</v>
      </c>
      <c r="G41" s="119"/>
      <c r="H41" s="16">
        <v>6</v>
      </c>
      <c r="I41" s="119"/>
      <c r="J41" s="16" t="s">
        <v>26</v>
      </c>
      <c r="K41" s="16"/>
      <c r="L41" s="16" t="s">
        <v>58</v>
      </c>
      <c r="M41" s="16"/>
      <c r="N41" s="16"/>
      <c r="O41" s="34" t="s">
        <v>79</v>
      </c>
      <c r="P41" s="16"/>
      <c r="Q41" s="23" t="s">
        <v>94</v>
      </c>
    </row>
    <row r="42" spans="1:17" s="2" customFormat="1" ht="15" customHeight="1">
      <c r="A42" s="121"/>
      <c r="B42" s="126"/>
      <c r="C42" s="121"/>
      <c r="D42" s="153"/>
      <c r="E42" s="23"/>
      <c r="F42" s="16"/>
      <c r="G42" s="16"/>
      <c r="H42" s="16"/>
      <c r="I42" s="16"/>
      <c r="J42" s="16">
        <v>4</v>
      </c>
      <c r="K42" s="16">
        <v>3</v>
      </c>
      <c r="L42" s="16">
        <v>4</v>
      </c>
      <c r="M42" s="16">
        <v>3</v>
      </c>
      <c r="N42" s="16"/>
      <c r="O42" s="23">
        <v>5</v>
      </c>
      <c r="P42" s="16">
        <v>1</v>
      </c>
      <c r="Q42" s="17">
        <f>SUM(J42:P42)</f>
        <v>20</v>
      </c>
    </row>
    <row r="43" spans="1:18" s="2" customFormat="1" ht="10.5" customHeight="1">
      <c r="A43" s="38"/>
      <c r="B43" s="39"/>
      <c r="C43" s="39"/>
      <c r="D43" s="39"/>
      <c r="E43" s="39"/>
      <c r="F43" s="39"/>
      <c r="G43" s="39"/>
      <c r="H43" s="39"/>
      <c r="I43" s="39"/>
      <c r="J43" s="6"/>
      <c r="K43" s="6"/>
      <c r="L43" s="6"/>
      <c r="M43" s="6"/>
      <c r="N43" s="6"/>
      <c r="O43" s="6"/>
      <c r="P43" s="6"/>
      <c r="Q43" s="29"/>
      <c r="R43" s="49"/>
    </row>
    <row r="44" spans="1:17" s="2" customFormat="1" ht="31.5" customHeight="1">
      <c r="A44" s="104" t="s">
        <v>57</v>
      </c>
      <c r="B44" s="104" t="s">
        <v>80</v>
      </c>
      <c r="C44" s="109" t="s">
        <v>24</v>
      </c>
      <c r="D44" s="109" t="s">
        <v>52</v>
      </c>
      <c r="E44" s="15" t="s">
        <v>17</v>
      </c>
      <c r="F44" s="15">
        <v>12</v>
      </c>
      <c r="G44" s="130">
        <f>SUM(F44:F45)</f>
        <v>24</v>
      </c>
      <c r="H44" s="15">
        <v>8</v>
      </c>
      <c r="I44" s="130">
        <f>SUM(H44:H45)</f>
        <v>16</v>
      </c>
      <c r="J44" s="1" t="s">
        <v>58</v>
      </c>
      <c r="K44" s="1"/>
      <c r="L44" s="1" t="s">
        <v>58</v>
      </c>
      <c r="M44" s="1"/>
      <c r="N44" s="1" t="s">
        <v>59</v>
      </c>
      <c r="O44" s="1" t="s">
        <v>150</v>
      </c>
      <c r="P44" s="22"/>
      <c r="Q44" s="158" t="s">
        <v>139</v>
      </c>
    </row>
    <row r="45" spans="1:17" s="2" customFormat="1" ht="33" customHeight="1">
      <c r="A45" s="105"/>
      <c r="B45" s="105"/>
      <c r="C45" s="110"/>
      <c r="D45" s="110"/>
      <c r="E45" s="15" t="s">
        <v>146</v>
      </c>
      <c r="F45" s="15">
        <v>12</v>
      </c>
      <c r="G45" s="130"/>
      <c r="H45" s="15">
        <v>8</v>
      </c>
      <c r="I45" s="130"/>
      <c r="J45" s="1" t="s">
        <v>56</v>
      </c>
      <c r="K45" s="1"/>
      <c r="L45" s="1" t="s">
        <v>56</v>
      </c>
      <c r="M45" s="1"/>
      <c r="N45" s="1" t="s">
        <v>37</v>
      </c>
      <c r="O45" s="1" t="s">
        <v>35</v>
      </c>
      <c r="P45" s="22"/>
      <c r="Q45" s="158"/>
    </row>
    <row r="46" spans="1:17" s="2" customFormat="1" ht="15" customHeight="1">
      <c r="A46" s="106"/>
      <c r="B46" s="106"/>
      <c r="C46" s="111"/>
      <c r="D46" s="111"/>
      <c r="E46" s="15"/>
      <c r="F46" s="15"/>
      <c r="G46" s="15"/>
      <c r="H46" s="15"/>
      <c r="I46" s="15"/>
      <c r="J46" s="89">
        <v>4</v>
      </c>
      <c r="K46" s="89"/>
      <c r="L46" s="89">
        <v>4</v>
      </c>
      <c r="M46" s="89"/>
      <c r="N46" s="89">
        <v>4</v>
      </c>
      <c r="O46" s="89">
        <v>4</v>
      </c>
      <c r="P46" s="90"/>
      <c r="Q46" s="17">
        <f>SUM(J46:P46)</f>
        <v>16</v>
      </c>
    </row>
    <row r="47" spans="1:18" s="2" customFormat="1" ht="15.75" customHeight="1">
      <c r="A47" s="38"/>
      <c r="B47" s="39"/>
      <c r="C47" s="39"/>
      <c r="D47" s="39"/>
      <c r="E47" s="39"/>
      <c r="F47" s="39"/>
      <c r="G47" s="39"/>
      <c r="H47" s="39"/>
      <c r="I47" s="39"/>
      <c r="J47" s="6"/>
      <c r="K47" s="6"/>
      <c r="L47" s="6"/>
      <c r="M47" s="6"/>
      <c r="N47" s="6"/>
      <c r="O47" s="6"/>
      <c r="P47" s="6"/>
      <c r="Q47" s="29"/>
      <c r="R47" s="49"/>
    </row>
    <row r="48" spans="1:17" s="2" customFormat="1" ht="66" customHeight="1">
      <c r="A48" s="19" t="s">
        <v>45</v>
      </c>
      <c r="B48" s="20"/>
      <c r="C48" s="20"/>
      <c r="D48" s="20"/>
      <c r="E48" s="20"/>
      <c r="F48" s="21"/>
      <c r="G48" s="21">
        <f>SUM(G28:G47)</f>
        <v>108</v>
      </c>
      <c r="H48" s="21"/>
      <c r="I48" s="21">
        <f>I28+I32+I39+I44</f>
        <v>80</v>
      </c>
      <c r="J48" s="7"/>
      <c r="K48" s="7"/>
      <c r="L48" s="7"/>
      <c r="M48" s="7"/>
      <c r="N48" s="7"/>
      <c r="O48" s="7"/>
      <c r="P48" s="7"/>
      <c r="Q48" s="7"/>
    </row>
    <row r="49" spans="1:17" s="2" customFormat="1" ht="15" customHeight="1">
      <c r="A49" s="43"/>
      <c r="B49" s="44"/>
      <c r="C49" s="44"/>
      <c r="D49" s="44"/>
      <c r="E49" s="44"/>
      <c r="F49" s="39"/>
      <c r="G49" s="39"/>
      <c r="H49" s="39"/>
      <c r="I49" s="39"/>
      <c r="J49" s="7"/>
      <c r="K49" s="7"/>
      <c r="L49" s="7"/>
      <c r="M49" s="7"/>
      <c r="N49" s="7"/>
      <c r="O49" s="7"/>
      <c r="P49" s="7"/>
      <c r="Q49" s="7"/>
    </row>
    <row r="50" spans="1:18" s="2" customFormat="1" ht="18" customHeight="1">
      <c r="A50" s="104" t="s">
        <v>114</v>
      </c>
      <c r="B50" s="104" t="s">
        <v>28</v>
      </c>
      <c r="C50" s="104" t="s">
        <v>50</v>
      </c>
      <c r="D50" s="104" t="s">
        <v>76</v>
      </c>
      <c r="E50" s="138" t="s">
        <v>14</v>
      </c>
      <c r="F50" s="138">
        <v>14</v>
      </c>
      <c r="G50" s="102">
        <f>SUM(F50:F52)</f>
        <v>14</v>
      </c>
      <c r="H50" s="102">
        <v>10</v>
      </c>
      <c r="I50" s="102">
        <f>SUM(H50:H52)</f>
        <v>10</v>
      </c>
      <c r="J50" s="154" t="s">
        <v>97</v>
      </c>
      <c r="K50" s="130"/>
      <c r="L50" s="154" t="s">
        <v>97</v>
      </c>
      <c r="M50" s="130"/>
      <c r="N50" s="102" t="s">
        <v>104</v>
      </c>
      <c r="O50" s="102"/>
      <c r="P50" s="102" t="s">
        <v>115</v>
      </c>
      <c r="Q50" s="157" t="s">
        <v>82</v>
      </c>
      <c r="R50" s="49"/>
    </row>
    <row r="51" spans="1:17" s="9" customFormat="1" ht="42" customHeight="1">
      <c r="A51" s="105"/>
      <c r="B51" s="105"/>
      <c r="C51" s="105"/>
      <c r="D51" s="105"/>
      <c r="E51" s="139"/>
      <c r="F51" s="139"/>
      <c r="G51" s="112"/>
      <c r="H51" s="112"/>
      <c r="I51" s="112"/>
      <c r="J51" s="154"/>
      <c r="K51" s="130"/>
      <c r="L51" s="154"/>
      <c r="M51" s="130"/>
      <c r="N51" s="103"/>
      <c r="O51" s="103"/>
      <c r="P51" s="103"/>
      <c r="Q51" s="157"/>
    </row>
    <row r="52" spans="1:17" s="9" customFormat="1" ht="15" customHeight="1">
      <c r="A52" s="106"/>
      <c r="B52" s="106"/>
      <c r="C52" s="106"/>
      <c r="D52" s="106"/>
      <c r="E52" s="140"/>
      <c r="F52" s="140"/>
      <c r="G52" s="103"/>
      <c r="H52" s="103"/>
      <c r="I52" s="103"/>
      <c r="J52" s="15">
        <v>3</v>
      </c>
      <c r="K52" s="15"/>
      <c r="L52" s="15">
        <v>3</v>
      </c>
      <c r="M52" s="15"/>
      <c r="N52" s="69">
        <v>2</v>
      </c>
      <c r="O52" s="69"/>
      <c r="P52" s="69">
        <v>2</v>
      </c>
      <c r="Q52" s="17">
        <f>SUM(J52:P52)</f>
        <v>10</v>
      </c>
    </row>
    <row r="53" spans="1:16" s="45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7" s="11" customFormat="1" ht="21" customHeight="1">
      <c r="A54" s="104" t="s">
        <v>21</v>
      </c>
      <c r="B54" s="102" t="s">
        <v>80</v>
      </c>
      <c r="C54" s="104" t="s">
        <v>50</v>
      </c>
      <c r="D54" s="109" t="s">
        <v>76</v>
      </c>
      <c r="E54" s="104" t="s">
        <v>96</v>
      </c>
      <c r="F54" s="102">
        <v>5</v>
      </c>
      <c r="G54" s="130">
        <f>SUM(F54:F57)</f>
        <v>13</v>
      </c>
      <c r="H54" s="130">
        <v>12</v>
      </c>
      <c r="I54" s="130">
        <f>SUM(H54)</f>
        <v>12</v>
      </c>
      <c r="J54" s="124" t="s">
        <v>71</v>
      </c>
      <c r="K54" s="124"/>
      <c r="L54" s="124" t="s">
        <v>71</v>
      </c>
      <c r="M54" s="124"/>
      <c r="N54" s="124" t="s">
        <v>71</v>
      </c>
      <c r="O54" s="124" t="s">
        <v>172</v>
      </c>
      <c r="P54" s="124"/>
      <c r="Q54" s="116" t="s">
        <v>140</v>
      </c>
    </row>
    <row r="55" spans="1:17" s="45" customFormat="1" ht="22.5" customHeight="1">
      <c r="A55" s="105"/>
      <c r="B55" s="112"/>
      <c r="C55" s="105"/>
      <c r="D55" s="110"/>
      <c r="E55" s="106"/>
      <c r="F55" s="103"/>
      <c r="G55" s="130"/>
      <c r="H55" s="130"/>
      <c r="I55" s="130"/>
      <c r="J55" s="125"/>
      <c r="K55" s="125"/>
      <c r="L55" s="125"/>
      <c r="M55" s="125"/>
      <c r="N55" s="125"/>
      <c r="O55" s="125"/>
      <c r="P55" s="125"/>
      <c r="Q55" s="116"/>
    </row>
    <row r="56" spans="1:17" ht="30" customHeight="1">
      <c r="A56" s="105"/>
      <c r="B56" s="112"/>
      <c r="C56" s="105"/>
      <c r="D56" s="110"/>
      <c r="E56" s="17" t="s">
        <v>69</v>
      </c>
      <c r="F56" s="15">
        <v>8</v>
      </c>
      <c r="G56" s="130"/>
      <c r="H56" s="130"/>
      <c r="I56" s="130"/>
      <c r="J56" s="126"/>
      <c r="K56" s="126"/>
      <c r="L56" s="126"/>
      <c r="M56" s="126"/>
      <c r="N56" s="126"/>
      <c r="O56" s="126"/>
      <c r="P56" s="126"/>
      <c r="Q56" s="116"/>
    </row>
    <row r="57" spans="1:17" s="2" customFormat="1" ht="15" customHeight="1">
      <c r="A57" s="106"/>
      <c r="B57" s="103"/>
      <c r="C57" s="106"/>
      <c r="D57" s="111"/>
      <c r="E57" s="15"/>
      <c r="F57" s="15"/>
      <c r="G57" s="84"/>
      <c r="H57" s="84"/>
      <c r="I57" s="84"/>
      <c r="J57" s="73">
        <v>3</v>
      </c>
      <c r="K57" s="73"/>
      <c r="L57" s="73">
        <v>3</v>
      </c>
      <c r="M57" s="73"/>
      <c r="N57" s="73">
        <v>3</v>
      </c>
      <c r="O57" s="73">
        <v>3</v>
      </c>
      <c r="P57" s="73"/>
      <c r="Q57" s="17">
        <f>SUM(J57:P57)</f>
        <v>12</v>
      </c>
    </row>
    <row r="59" spans="1:17" ht="15" customHeight="1">
      <c r="A59" s="104" t="s">
        <v>20</v>
      </c>
      <c r="B59" s="104" t="s">
        <v>159</v>
      </c>
      <c r="C59" s="104" t="s">
        <v>50</v>
      </c>
      <c r="D59" s="109" t="s">
        <v>76</v>
      </c>
      <c r="E59" s="17" t="s">
        <v>14</v>
      </c>
      <c r="F59" s="15">
        <v>10</v>
      </c>
      <c r="G59" s="102">
        <f>SUM(F59:F60)</f>
        <v>20</v>
      </c>
      <c r="H59" s="15">
        <v>10</v>
      </c>
      <c r="I59" s="124">
        <f>SUM(H59:H63)</f>
        <v>27</v>
      </c>
      <c r="J59" s="63" t="s">
        <v>118</v>
      </c>
      <c r="K59" s="62"/>
      <c r="L59" s="63" t="s">
        <v>118</v>
      </c>
      <c r="M59" s="62"/>
      <c r="N59" s="63" t="s">
        <v>118</v>
      </c>
      <c r="O59" s="62" t="s">
        <v>130</v>
      </c>
      <c r="P59" s="64"/>
      <c r="Q59" s="104" t="s">
        <v>141</v>
      </c>
    </row>
    <row r="60" spans="1:17" ht="15">
      <c r="A60" s="105"/>
      <c r="B60" s="105"/>
      <c r="C60" s="105"/>
      <c r="D60" s="110"/>
      <c r="E60" s="17" t="s">
        <v>14</v>
      </c>
      <c r="F60" s="15">
        <v>10</v>
      </c>
      <c r="G60" s="112"/>
      <c r="H60" s="15">
        <v>10</v>
      </c>
      <c r="I60" s="125"/>
      <c r="J60" s="62" t="s">
        <v>128</v>
      </c>
      <c r="K60" s="62"/>
      <c r="L60" s="62" t="s">
        <v>128</v>
      </c>
      <c r="M60" s="62"/>
      <c r="N60" s="62" t="s">
        <v>128</v>
      </c>
      <c r="O60" s="62" t="s">
        <v>129</v>
      </c>
      <c r="P60" s="64"/>
      <c r="Q60" s="105"/>
    </row>
    <row r="61" spans="1:17" ht="15">
      <c r="A61" s="105"/>
      <c r="B61" s="105"/>
      <c r="C61" s="105"/>
      <c r="D61" s="110"/>
      <c r="E61" s="17" t="s">
        <v>87</v>
      </c>
      <c r="F61" s="15">
        <v>5</v>
      </c>
      <c r="G61" s="112"/>
      <c r="H61" s="102">
        <v>7</v>
      </c>
      <c r="I61" s="125"/>
      <c r="J61" s="117" t="s">
        <v>120</v>
      </c>
      <c r="K61" s="117" t="s">
        <v>120</v>
      </c>
      <c r="L61" s="117" t="s">
        <v>120</v>
      </c>
      <c r="M61" s="117" t="s">
        <v>120</v>
      </c>
      <c r="N61" s="117" t="s">
        <v>120</v>
      </c>
      <c r="O61" s="138" t="s">
        <v>150</v>
      </c>
      <c r="P61" s="64"/>
      <c r="Q61" s="105"/>
    </row>
    <row r="62" spans="1:17" ht="15">
      <c r="A62" s="105"/>
      <c r="B62" s="105"/>
      <c r="C62" s="105"/>
      <c r="D62" s="110"/>
      <c r="E62" s="17" t="s">
        <v>86</v>
      </c>
      <c r="F62" s="15">
        <v>4</v>
      </c>
      <c r="G62" s="112"/>
      <c r="H62" s="103"/>
      <c r="I62" s="125"/>
      <c r="J62" s="118"/>
      <c r="K62" s="118"/>
      <c r="L62" s="118"/>
      <c r="M62" s="118"/>
      <c r="N62" s="118"/>
      <c r="O62" s="140"/>
      <c r="P62" s="64"/>
      <c r="Q62" s="105"/>
    </row>
    <row r="63" spans="1:17" s="2" customFormat="1" ht="15.75" customHeight="1">
      <c r="A63" s="106"/>
      <c r="B63" s="106"/>
      <c r="C63" s="106"/>
      <c r="D63" s="111"/>
      <c r="E63" s="33"/>
      <c r="F63" s="33"/>
      <c r="G63" s="103"/>
      <c r="H63" s="15"/>
      <c r="I63" s="126"/>
      <c r="J63" s="62">
        <v>6</v>
      </c>
      <c r="K63" s="62">
        <v>1</v>
      </c>
      <c r="L63" s="62">
        <v>6</v>
      </c>
      <c r="M63" s="62">
        <v>1</v>
      </c>
      <c r="N63" s="62">
        <v>6</v>
      </c>
      <c r="O63" s="62">
        <v>7</v>
      </c>
      <c r="P63" s="62"/>
      <c r="Q63" s="17">
        <f>SUM(J63:P63)</f>
        <v>27</v>
      </c>
    </row>
    <row r="64" spans="1:17" ht="15">
      <c r="A64" s="28"/>
      <c r="B64" s="28"/>
      <c r="C64" s="30"/>
      <c r="D64" s="30"/>
      <c r="E64" s="29"/>
      <c r="F64" s="29"/>
      <c r="G64" s="29"/>
      <c r="H64" s="29"/>
      <c r="I64" s="29"/>
      <c r="J64" s="36"/>
      <c r="K64" s="36"/>
      <c r="L64" s="36"/>
      <c r="M64" s="36"/>
      <c r="N64" s="36"/>
      <c r="O64" s="36"/>
      <c r="P64" s="37"/>
      <c r="Q64" s="82"/>
    </row>
    <row r="65" spans="1:17" ht="36" customHeight="1">
      <c r="A65" s="116" t="s">
        <v>43</v>
      </c>
      <c r="B65" s="116" t="s">
        <v>80</v>
      </c>
      <c r="C65" s="116" t="s">
        <v>50</v>
      </c>
      <c r="D65" s="131" t="s">
        <v>76</v>
      </c>
      <c r="E65" s="17" t="s">
        <v>86</v>
      </c>
      <c r="F65" s="15">
        <v>4</v>
      </c>
      <c r="G65" s="130">
        <f>SUM(F65:F67)</f>
        <v>9</v>
      </c>
      <c r="H65" s="155">
        <v>14</v>
      </c>
      <c r="I65" s="130">
        <f>SUM(H65)</f>
        <v>14</v>
      </c>
      <c r="J65" s="16"/>
      <c r="K65" s="16"/>
      <c r="L65" s="16"/>
      <c r="M65" s="16"/>
      <c r="N65" s="16"/>
      <c r="O65" s="15" t="s">
        <v>151</v>
      </c>
      <c r="P65" s="56"/>
      <c r="Q65" s="76" t="s">
        <v>117</v>
      </c>
    </row>
    <row r="66" spans="1:17" s="2" customFormat="1" ht="42" customHeight="1">
      <c r="A66" s="116"/>
      <c r="B66" s="116"/>
      <c r="C66" s="116"/>
      <c r="D66" s="131"/>
      <c r="E66" s="17" t="s">
        <v>87</v>
      </c>
      <c r="F66" s="15">
        <v>5</v>
      </c>
      <c r="G66" s="130"/>
      <c r="H66" s="155"/>
      <c r="I66" s="130"/>
      <c r="J66" s="16" t="s">
        <v>110</v>
      </c>
      <c r="K66" s="16" t="s">
        <v>110</v>
      </c>
      <c r="L66" s="16" t="s">
        <v>110</v>
      </c>
      <c r="M66" s="16" t="s">
        <v>110</v>
      </c>
      <c r="N66" s="16" t="s">
        <v>110</v>
      </c>
      <c r="O66" s="16"/>
      <c r="P66" s="16"/>
      <c r="Q66" s="17" t="s">
        <v>93</v>
      </c>
    </row>
    <row r="67" spans="1:18" s="2" customFormat="1" ht="15">
      <c r="A67" s="116"/>
      <c r="B67" s="116"/>
      <c r="C67" s="116"/>
      <c r="D67" s="131"/>
      <c r="E67" s="15"/>
      <c r="F67" s="15"/>
      <c r="G67" s="130"/>
      <c r="H67" s="155"/>
      <c r="I67" s="130"/>
      <c r="J67" s="16">
        <v>2</v>
      </c>
      <c r="K67" s="16">
        <v>2</v>
      </c>
      <c r="L67" s="16">
        <v>2</v>
      </c>
      <c r="M67" s="16">
        <v>2</v>
      </c>
      <c r="N67" s="16">
        <v>2</v>
      </c>
      <c r="O67" s="16">
        <v>4</v>
      </c>
      <c r="P67" s="16"/>
      <c r="Q67" s="17">
        <f>SUM(J67:P67)</f>
        <v>14</v>
      </c>
      <c r="R67" s="49"/>
    </row>
    <row r="68" spans="1:17" s="2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5"/>
    </row>
    <row r="69" spans="1:17" s="2" customFormat="1" ht="39.75" customHeight="1">
      <c r="A69" s="116" t="s">
        <v>19</v>
      </c>
      <c r="B69" s="116" t="s">
        <v>27</v>
      </c>
      <c r="C69" s="116" t="s">
        <v>50</v>
      </c>
      <c r="D69" s="131" t="s">
        <v>76</v>
      </c>
      <c r="E69" s="17" t="s">
        <v>14</v>
      </c>
      <c r="F69" s="15">
        <v>10</v>
      </c>
      <c r="G69" s="15">
        <f>SUM(F69)</f>
        <v>10</v>
      </c>
      <c r="H69" s="15">
        <v>10</v>
      </c>
      <c r="I69" s="92">
        <f>SUM(H69)</f>
        <v>10</v>
      </c>
      <c r="J69" s="16" t="s">
        <v>61</v>
      </c>
      <c r="K69" s="16"/>
      <c r="L69" s="16" t="s">
        <v>61</v>
      </c>
      <c r="M69" s="16"/>
      <c r="N69" s="16" t="s">
        <v>61</v>
      </c>
      <c r="O69" s="16" t="s">
        <v>116</v>
      </c>
      <c r="P69" s="16"/>
      <c r="Q69" s="17" t="s">
        <v>140</v>
      </c>
    </row>
    <row r="70" spans="1:17" s="2" customFormat="1" ht="15" customHeight="1">
      <c r="A70" s="116"/>
      <c r="B70" s="116"/>
      <c r="C70" s="116"/>
      <c r="D70" s="131"/>
      <c r="E70" s="78"/>
      <c r="F70" s="83"/>
      <c r="G70" s="83"/>
      <c r="H70" s="83"/>
      <c r="I70" s="91"/>
      <c r="J70" s="73">
        <v>3</v>
      </c>
      <c r="K70" s="73"/>
      <c r="L70" s="73">
        <v>3</v>
      </c>
      <c r="M70" s="73"/>
      <c r="N70" s="73">
        <v>3</v>
      </c>
      <c r="O70" s="73">
        <v>1</v>
      </c>
      <c r="P70" s="80"/>
      <c r="Q70" s="17">
        <f>SUM(J70:P70)</f>
        <v>10</v>
      </c>
    </row>
    <row r="72" spans="1:17" s="9" customFormat="1" ht="30" customHeight="1">
      <c r="A72" s="122" t="s">
        <v>88</v>
      </c>
      <c r="B72" s="122" t="s">
        <v>27</v>
      </c>
      <c r="C72" s="104" t="s">
        <v>50</v>
      </c>
      <c r="D72" s="131" t="s">
        <v>76</v>
      </c>
      <c r="E72" s="53" t="s">
        <v>69</v>
      </c>
      <c r="F72" s="53">
        <v>12</v>
      </c>
      <c r="G72" s="150">
        <f>SUM(F72:F75)</f>
        <v>24</v>
      </c>
      <c r="H72" s="17">
        <v>12</v>
      </c>
      <c r="I72" s="122">
        <f>SUM(H72:H75)</f>
        <v>20</v>
      </c>
      <c r="J72" s="47" t="s">
        <v>104</v>
      </c>
      <c r="K72" s="47" t="s">
        <v>38</v>
      </c>
      <c r="L72" s="58" t="s">
        <v>104</v>
      </c>
      <c r="M72" s="47" t="s">
        <v>38</v>
      </c>
      <c r="N72" s="47" t="s">
        <v>39</v>
      </c>
      <c r="O72" s="47" t="s">
        <v>89</v>
      </c>
      <c r="P72" s="47"/>
      <c r="Q72" s="150" t="s">
        <v>142</v>
      </c>
    </row>
    <row r="73" spans="1:17" s="9" customFormat="1" ht="10.5" customHeight="1">
      <c r="A73" s="136"/>
      <c r="B73" s="136"/>
      <c r="C73" s="105"/>
      <c r="D73" s="131"/>
      <c r="E73" s="120" t="s">
        <v>90</v>
      </c>
      <c r="F73" s="122">
        <v>12</v>
      </c>
      <c r="G73" s="150"/>
      <c r="H73" s="116">
        <v>8</v>
      </c>
      <c r="I73" s="136"/>
      <c r="J73" s="122" t="s">
        <v>108</v>
      </c>
      <c r="K73" s="122" t="s">
        <v>91</v>
      </c>
      <c r="L73" s="122" t="s">
        <v>108</v>
      </c>
      <c r="M73" s="122" t="s">
        <v>91</v>
      </c>
      <c r="N73" s="122"/>
      <c r="O73" s="122" t="s">
        <v>91</v>
      </c>
      <c r="P73" s="122"/>
      <c r="Q73" s="150"/>
    </row>
    <row r="74" spans="1:17" ht="15">
      <c r="A74" s="136"/>
      <c r="B74" s="136"/>
      <c r="C74" s="105"/>
      <c r="D74" s="131"/>
      <c r="E74" s="121"/>
      <c r="F74" s="123"/>
      <c r="G74" s="150"/>
      <c r="H74" s="116"/>
      <c r="I74" s="136"/>
      <c r="J74" s="123"/>
      <c r="K74" s="123"/>
      <c r="L74" s="123"/>
      <c r="M74" s="123"/>
      <c r="N74" s="123"/>
      <c r="O74" s="123"/>
      <c r="P74" s="123"/>
      <c r="Q74" s="150"/>
    </row>
    <row r="75" spans="1:17" s="46" customFormat="1" ht="13.5" customHeight="1">
      <c r="A75" s="123"/>
      <c r="B75" s="123"/>
      <c r="C75" s="106"/>
      <c r="D75" s="131"/>
      <c r="E75" s="34"/>
      <c r="F75" s="71"/>
      <c r="G75" s="150"/>
      <c r="H75" s="75"/>
      <c r="I75" s="123"/>
      <c r="J75" s="71">
        <v>3</v>
      </c>
      <c r="K75" s="71">
        <v>4</v>
      </c>
      <c r="L75" s="71">
        <v>3</v>
      </c>
      <c r="M75" s="71">
        <v>4</v>
      </c>
      <c r="N75" s="71">
        <v>3</v>
      </c>
      <c r="O75" s="71">
        <v>3</v>
      </c>
      <c r="P75" s="71"/>
      <c r="Q75" s="17">
        <f>SUM(J75:P75)</f>
        <v>20</v>
      </c>
    </row>
    <row r="76" spans="1:17" s="46" customFormat="1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46" customFormat="1" ht="39.75" customHeight="1">
      <c r="A77" s="127" t="s">
        <v>44</v>
      </c>
      <c r="B77" s="119" t="s">
        <v>27</v>
      </c>
      <c r="C77" s="127" t="s">
        <v>50</v>
      </c>
      <c r="D77" s="129" t="s">
        <v>76</v>
      </c>
      <c r="E77" s="127" t="s">
        <v>14</v>
      </c>
      <c r="F77" s="119">
        <v>10</v>
      </c>
      <c r="G77" s="119">
        <f>SUM(F77)</f>
        <v>10</v>
      </c>
      <c r="H77" s="119">
        <v>10</v>
      </c>
      <c r="I77" s="119">
        <f>SUM(H77)</f>
        <v>10</v>
      </c>
      <c r="J77" s="16" t="s">
        <v>173</v>
      </c>
      <c r="K77" s="16"/>
      <c r="L77" s="16" t="s">
        <v>173</v>
      </c>
      <c r="M77" s="15" t="s">
        <v>174</v>
      </c>
      <c r="N77" s="16" t="s">
        <v>173</v>
      </c>
      <c r="O77" s="65"/>
      <c r="P77" s="16" t="s">
        <v>113</v>
      </c>
      <c r="Q77" s="23" t="s">
        <v>140</v>
      </c>
    </row>
    <row r="78" spans="1:17" s="46" customFormat="1" ht="15" customHeight="1">
      <c r="A78" s="127"/>
      <c r="B78" s="119"/>
      <c r="C78" s="127"/>
      <c r="D78" s="129"/>
      <c r="E78" s="127"/>
      <c r="F78" s="119"/>
      <c r="G78" s="119"/>
      <c r="H78" s="119"/>
      <c r="I78" s="119"/>
      <c r="J78" s="16">
        <v>2</v>
      </c>
      <c r="K78" s="16"/>
      <c r="L78" s="16">
        <v>2</v>
      </c>
      <c r="M78" s="16">
        <v>2</v>
      </c>
      <c r="N78" s="16">
        <v>2</v>
      </c>
      <c r="O78" s="65"/>
      <c r="P78" s="16">
        <v>2</v>
      </c>
      <c r="Q78" s="17">
        <f>SUM(J78:P78)</f>
        <v>10</v>
      </c>
    </row>
    <row r="79" spans="1:17" s="2" customFormat="1" ht="2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5"/>
    </row>
    <row r="80" spans="1:17" s="2" customFormat="1" ht="30" customHeight="1">
      <c r="A80" s="116" t="s">
        <v>53</v>
      </c>
      <c r="B80" s="130" t="s">
        <v>80</v>
      </c>
      <c r="C80" s="130" t="s">
        <v>50</v>
      </c>
      <c r="D80" s="109" t="s">
        <v>73</v>
      </c>
      <c r="E80" s="17" t="s">
        <v>152</v>
      </c>
      <c r="F80" s="15">
        <v>5</v>
      </c>
      <c r="G80" s="130">
        <f>F80+F81</f>
        <v>9</v>
      </c>
      <c r="H80" s="102">
        <v>12</v>
      </c>
      <c r="I80" s="119">
        <f>H80+H82</f>
        <v>12</v>
      </c>
      <c r="J80" s="124" t="s">
        <v>97</v>
      </c>
      <c r="K80" s="124"/>
      <c r="L80" s="124" t="s">
        <v>97</v>
      </c>
      <c r="M80" s="124"/>
      <c r="N80" s="124" t="s">
        <v>97</v>
      </c>
      <c r="O80" s="124" t="s">
        <v>98</v>
      </c>
      <c r="P80" s="124"/>
      <c r="Q80" s="104" t="s">
        <v>143</v>
      </c>
    </row>
    <row r="81" spans="1:17" s="2" customFormat="1" ht="30" customHeight="1">
      <c r="A81" s="116"/>
      <c r="B81" s="130"/>
      <c r="C81" s="130"/>
      <c r="D81" s="110"/>
      <c r="E81" s="17" t="s">
        <v>69</v>
      </c>
      <c r="F81" s="15">
        <v>4</v>
      </c>
      <c r="G81" s="130"/>
      <c r="H81" s="112"/>
      <c r="I81" s="119"/>
      <c r="J81" s="126"/>
      <c r="K81" s="126"/>
      <c r="L81" s="126"/>
      <c r="M81" s="126"/>
      <c r="N81" s="126"/>
      <c r="O81" s="126"/>
      <c r="P81" s="126"/>
      <c r="Q81" s="106"/>
    </row>
    <row r="82" spans="1:17" s="2" customFormat="1" ht="15" customHeight="1">
      <c r="A82" s="116"/>
      <c r="B82" s="130"/>
      <c r="C82" s="130"/>
      <c r="D82" s="111"/>
      <c r="E82" s="33"/>
      <c r="F82" s="33"/>
      <c r="G82" s="130"/>
      <c r="H82" s="103"/>
      <c r="I82" s="119"/>
      <c r="J82" s="16">
        <v>3</v>
      </c>
      <c r="K82" s="16"/>
      <c r="L82" s="16">
        <v>3</v>
      </c>
      <c r="M82" s="16"/>
      <c r="N82" s="16">
        <v>3</v>
      </c>
      <c r="O82" s="16">
        <v>3</v>
      </c>
      <c r="P82" s="16"/>
      <c r="Q82" s="17">
        <f>SUM(J82:P82)</f>
        <v>12</v>
      </c>
    </row>
    <row r="83" ht="15" customHeight="1"/>
    <row r="84" spans="1:17" s="2" customFormat="1" ht="45" customHeight="1">
      <c r="A84" s="116" t="s">
        <v>54</v>
      </c>
      <c r="B84" s="102" t="s">
        <v>80</v>
      </c>
      <c r="C84" s="102" t="s">
        <v>50</v>
      </c>
      <c r="D84" s="109" t="s">
        <v>76</v>
      </c>
      <c r="E84" s="15" t="s">
        <v>15</v>
      </c>
      <c r="F84" s="15">
        <v>13</v>
      </c>
      <c r="G84" s="15">
        <f>SUM(F84)</f>
        <v>13</v>
      </c>
      <c r="H84" s="15">
        <v>10</v>
      </c>
      <c r="I84" s="15">
        <f>SUM(H84)</f>
        <v>10</v>
      </c>
      <c r="J84" s="1" t="s">
        <v>153</v>
      </c>
      <c r="K84" s="1"/>
      <c r="L84" s="1" t="s">
        <v>153</v>
      </c>
      <c r="M84" s="1"/>
      <c r="N84" s="1" t="s">
        <v>153</v>
      </c>
      <c r="O84" s="1" t="s">
        <v>154</v>
      </c>
      <c r="P84" s="32"/>
      <c r="Q84" s="17" t="s">
        <v>55</v>
      </c>
    </row>
    <row r="85" spans="1:17" s="2" customFormat="1" ht="15" customHeight="1">
      <c r="A85" s="116"/>
      <c r="B85" s="103"/>
      <c r="C85" s="103"/>
      <c r="D85" s="111"/>
      <c r="E85" s="15"/>
      <c r="F85" s="15"/>
      <c r="G85" s="15"/>
      <c r="H85" s="15"/>
      <c r="I85" s="15"/>
      <c r="J85" s="95">
        <v>2.5</v>
      </c>
      <c r="K85" s="89"/>
      <c r="L85" s="95">
        <v>2.5</v>
      </c>
      <c r="M85" s="89"/>
      <c r="N85" s="95">
        <v>2.5</v>
      </c>
      <c r="O85" s="95">
        <v>2.5</v>
      </c>
      <c r="P85" s="32"/>
      <c r="Q85" s="17">
        <f>SUM(J85:P85)</f>
        <v>10</v>
      </c>
    </row>
    <row r="86" spans="1:17" s="9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45"/>
    </row>
    <row r="87" spans="1:17" ht="19.5" customHeight="1">
      <c r="A87" s="104" t="s">
        <v>62</v>
      </c>
      <c r="B87" s="116" t="s">
        <v>80</v>
      </c>
      <c r="C87" s="102" t="s">
        <v>50</v>
      </c>
      <c r="D87" s="109" t="s">
        <v>76</v>
      </c>
      <c r="E87" s="102" t="s">
        <v>63</v>
      </c>
      <c r="F87" s="102">
        <v>10</v>
      </c>
      <c r="G87" s="102">
        <f>SUM(F87)</f>
        <v>10</v>
      </c>
      <c r="H87" s="102">
        <v>12</v>
      </c>
      <c r="I87" s="124">
        <f>SUM(H87)</f>
        <v>12</v>
      </c>
      <c r="J87" s="130" t="s">
        <v>118</v>
      </c>
      <c r="K87" s="164"/>
      <c r="L87" s="130" t="s">
        <v>118</v>
      </c>
      <c r="M87" s="164"/>
      <c r="N87" s="116" t="s">
        <v>119</v>
      </c>
      <c r="O87" s="130" t="s">
        <v>103</v>
      </c>
      <c r="P87" s="130" t="s">
        <v>121</v>
      </c>
      <c r="Q87" s="116" t="s">
        <v>55</v>
      </c>
    </row>
    <row r="88" spans="1:17" ht="19.5" customHeight="1">
      <c r="A88" s="105"/>
      <c r="B88" s="116"/>
      <c r="C88" s="112"/>
      <c r="D88" s="110"/>
      <c r="E88" s="112"/>
      <c r="F88" s="112"/>
      <c r="G88" s="112"/>
      <c r="H88" s="112"/>
      <c r="I88" s="125"/>
      <c r="J88" s="130"/>
      <c r="K88" s="164"/>
      <c r="L88" s="130"/>
      <c r="M88" s="164"/>
      <c r="N88" s="116"/>
      <c r="O88" s="130"/>
      <c r="P88" s="130"/>
      <c r="Q88" s="116"/>
    </row>
    <row r="89" spans="1:17" s="2" customFormat="1" ht="15" customHeight="1">
      <c r="A89" s="135"/>
      <c r="B89" s="116"/>
      <c r="C89" s="103"/>
      <c r="D89" s="111"/>
      <c r="E89" s="103"/>
      <c r="F89" s="103"/>
      <c r="G89" s="103"/>
      <c r="H89" s="103"/>
      <c r="I89" s="126"/>
      <c r="J89" s="15">
        <v>3</v>
      </c>
      <c r="K89" s="32"/>
      <c r="L89" s="15">
        <v>3</v>
      </c>
      <c r="M89" s="32"/>
      <c r="N89" s="17">
        <v>3</v>
      </c>
      <c r="O89" s="15">
        <v>2</v>
      </c>
      <c r="P89" s="15">
        <v>1</v>
      </c>
      <c r="Q89" s="17">
        <f>SUM(J89:P89)</f>
        <v>12</v>
      </c>
    </row>
    <row r="90" ht="42.75" customHeight="1"/>
    <row r="91" spans="1:17" s="2" customFormat="1" ht="32.25" customHeight="1">
      <c r="A91" s="104" t="s">
        <v>60</v>
      </c>
      <c r="B91" s="104" t="s">
        <v>28</v>
      </c>
      <c r="C91" s="104" t="s">
        <v>50</v>
      </c>
      <c r="D91" s="109" t="s">
        <v>76</v>
      </c>
      <c r="E91" s="104" t="s">
        <v>87</v>
      </c>
      <c r="F91" s="102">
        <v>8</v>
      </c>
      <c r="G91" s="102">
        <f>SUM(F91:F94)</f>
        <v>20</v>
      </c>
      <c r="H91" s="102">
        <v>18</v>
      </c>
      <c r="I91" s="124">
        <f>SUM(H91:H93)</f>
        <v>24</v>
      </c>
      <c r="J91" s="23"/>
      <c r="K91" s="23" t="s">
        <v>157</v>
      </c>
      <c r="L91" s="23"/>
      <c r="M91" s="23" t="s">
        <v>157</v>
      </c>
      <c r="N91" s="23"/>
      <c r="O91" s="23" t="s">
        <v>130</v>
      </c>
      <c r="P91" s="23"/>
      <c r="Q91" s="104" t="s">
        <v>131</v>
      </c>
    </row>
    <row r="92" spans="1:17" s="2" customFormat="1" ht="27" customHeight="1">
      <c r="A92" s="105"/>
      <c r="B92" s="105"/>
      <c r="C92" s="105"/>
      <c r="D92" s="110"/>
      <c r="E92" s="106"/>
      <c r="F92" s="103"/>
      <c r="G92" s="112"/>
      <c r="H92" s="103"/>
      <c r="I92" s="125"/>
      <c r="J92" s="23" t="s">
        <v>155</v>
      </c>
      <c r="K92" s="17" t="s">
        <v>155</v>
      </c>
      <c r="L92" s="23" t="s">
        <v>155</v>
      </c>
      <c r="M92" s="17" t="s">
        <v>155</v>
      </c>
      <c r="N92" s="17" t="s">
        <v>155</v>
      </c>
      <c r="O92" s="23"/>
      <c r="P92" s="23"/>
      <c r="Q92" s="105"/>
    </row>
    <row r="93" spans="1:17" ht="30" customHeight="1">
      <c r="A93" s="105"/>
      <c r="B93" s="105"/>
      <c r="C93" s="105"/>
      <c r="D93" s="110"/>
      <c r="E93" s="104" t="s">
        <v>18</v>
      </c>
      <c r="F93" s="102">
        <v>12</v>
      </c>
      <c r="G93" s="112"/>
      <c r="H93" s="102">
        <v>6</v>
      </c>
      <c r="I93" s="125"/>
      <c r="J93" s="23" t="s">
        <v>156</v>
      </c>
      <c r="K93" s="17"/>
      <c r="L93" s="23" t="s">
        <v>156</v>
      </c>
      <c r="M93" s="17"/>
      <c r="N93" s="17" t="s">
        <v>156</v>
      </c>
      <c r="O93" s="23"/>
      <c r="P93" s="16"/>
      <c r="Q93" s="106"/>
    </row>
    <row r="94" spans="1:17" s="2" customFormat="1" ht="15" customHeight="1">
      <c r="A94" s="106"/>
      <c r="B94" s="106"/>
      <c r="C94" s="106"/>
      <c r="D94" s="111"/>
      <c r="E94" s="106"/>
      <c r="F94" s="103"/>
      <c r="G94" s="103"/>
      <c r="H94" s="103"/>
      <c r="I94" s="126"/>
      <c r="J94" s="23">
        <v>5</v>
      </c>
      <c r="K94" s="17">
        <v>4</v>
      </c>
      <c r="L94" s="23">
        <v>5</v>
      </c>
      <c r="M94" s="17">
        <v>4</v>
      </c>
      <c r="N94" s="17">
        <v>5</v>
      </c>
      <c r="O94" s="23">
        <v>1</v>
      </c>
      <c r="P94" s="16"/>
      <c r="Q94" s="17">
        <f>SUM(J94:P94)</f>
        <v>24</v>
      </c>
    </row>
    <row r="95" spans="1:17" s="2" customFormat="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45"/>
    </row>
    <row r="96" spans="1:17" s="2" customFormat="1" ht="39.75" customHeight="1">
      <c r="A96" s="104" t="s">
        <v>64</v>
      </c>
      <c r="B96" s="104" t="s">
        <v>28</v>
      </c>
      <c r="C96" s="102" t="s">
        <v>50</v>
      </c>
      <c r="D96" s="109" t="s">
        <v>73</v>
      </c>
      <c r="E96" s="102" t="s">
        <v>17</v>
      </c>
      <c r="F96" s="102">
        <v>12</v>
      </c>
      <c r="G96" s="102">
        <f>SUM(F96)</f>
        <v>12</v>
      </c>
      <c r="H96" s="102">
        <v>8</v>
      </c>
      <c r="I96" s="124">
        <v>8</v>
      </c>
      <c r="J96" s="16" t="s">
        <v>109</v>
      </c>
      <c r="K96" s="16"/>
      <c r="L96" s="16" t="s">
        <v>109</v>
      </c>
      <c r="M96" s="16"/>
      <c r="N96" s="23" t="s">
        <v>66</v>
      </c>
      <c r="O96" s="16"/>
      <c r="P96" s="16" t="s">
        <v>112</v>
      </c>
      <c r="Q96" s="17" t="s">
        <v>81</v>
      </c>
    </row>
    <row r="97" spans="1:17" s="2" customFormat="1" ht="15" customHeight="1">
      <c r="A97" s="135"/>
      <c r="B97" s="106"/>
      <c r="C97" s="103"/>
      <c r="D97" s="111"/>
      <c r="E97" s="103"/>
      <c r="F97" s="103"/>
      <c r="G97" s="103"/>
      <c r="H97" s="103"/>
      <c r="I97" s="126"/>
      <c r="J97" s="16">
        <v>2</v>
      </c>
      <c r="K97" s="16"/>
      <c r="L97" s="16">
        <v>2</v>
      </c>
      <c r="M97" s="16"/>
      <c r="N97" s="23">
        <v>2</v>
      </c>
      <c r="O97" s="16"/>
      <c r="P97" s="16">
        <v>2</v>
      </c>
      <c r="Q97" s="17">
        <f>SUM(J97:P97)</f>
        <v>8</v>
      </c>
    </row>
    <row r="98" spans="10:17" ht="15">
      <c r="J98" s="7"/>
      <c r="K98" s="7"/>
      <c r="L98" s="7"/>
      <c r="M98" s="7"/>
      <c r="N98" s="7"/>
      <c r="O98" s="7"/>
      <c r="P98" s="7"/>
      <c r="Q98" s="7"/>
    </row>
    <row r="99" spans="1:17" s="2" customFormat="1" ht="27" customHeight="1">
      <c r="A99" s="127" t="s">
        <v>102</v>
      </c>
      <c r="B99" s="127" t="s">
        <v>158</v>
      </c>
      <c r="C99" s="127" t="s">
        <v>50</v>
      </c>
      <c r="D99" s="129" t="s">
        <v>76</v>
      </c>
      <c r="E99" s="17" t="str">
        <f>E54</f>
        <v>ССМ-3</v>
      </c>
      <c r="F99" s="15">
        <f>F54</f>
        <v>5</v>
      </c>
      <c r="G99" s="119">
        <f>SUM(F100:F101)</f>
        <v>24</v>
      </c>
      <c r="H99" s="15">
        <v>6</v>
      </c>
      <c r="I99" s="119">
        <f>SUM(H99:H102)</f>
        <v>22</v>
      </c>
      <c r="J99" s="77" t="s">
        <v>122</v>
      </c>
      <c r="K99" s="77" t="s">
        <v>123</v>
      </c>
      <c r="L99" s="77" t="s">
        <v>122</v>
      </c>
      <c r="M99" s="77" t="s">
        <v>123</v>
      </c>
      <c r="N99" s="77" t="s">
        <v>122</v>
      </c>
      <c r="O99" s="77"/>
      <c r="P99" s="65"/>
      <c r="Q99" s="120" t="s">
        <v>140</v>
      </c>
    </row>
    <row r="100" spans="1:17" s="2" customFormat="1" ht="30" customHeight="1">
      <c r="A100" s="127"/>
      <c r="B100" s="127"/>
      <c r="C100" s="127"/>
      <c r="D100" s="129"/>
      <c r="E100" s="23" t="s">
        <v>17</v>
      </c>
      <c r="F100" s="16">
        <v>12</v>
      </c>
      <c r="G100" s="119"/>
      <c r="H100" s="15">
        <v>8</v>
      </c>
      <c r="I100" s="119"/>
      <c r="J100" s="77"/>
      <c r="K100" s="15" t="s">
        <v>160</v>
      </c>
      <c r="L100" s="17"/>
      <c r="M100" s="15" t="s">
        <v>160</v>
      </c>
      <c r="N100" s="17"/>
      <c r="O100" s="15" t="s">
        <v>109</v>
      </c>
      <c r="P100" s="65"/>
      <c r="Q100" s="128"/>
    </row>
    <row r="101" spans="1:17" ht="30" customHeight="1">
      <c r="A101" s="127"/>
      <c r="B101" s="127"/>
      <c r="C101" s="127"/>
      <c r="D101" s="129"/>
      <c r="E101" s="23" t="s">
        <v>17</v>
      </c>
      <c r="F101" s="16">
        <v>12</v>
      </c>
      <c r="G101" s="119"/>
      <c r="H101" s="16">
        <v>8</v>
      </c>
      <c r="I101" s="119"/>
      <c r="J101" s="17"/>
      <c r="K101" s="15" t="s">
        <v>161</v>
      </c>
      <c r="L101" s="17"/>
      <c r="M101" s="15" t="s">
        <v>161</v>
      </c>
      <c r="N101" s="17"/>
      <c r="O101" s="15" t="s">
        <v>104</v>
      </c>
      <c r="P101" s="56"/>
      <c r="Q101" s="128"/>
    </row>
    <row r="102" spans="1:17" s="2" customFormat="1" ht="15">
      <c r="A102" s="127"/>
      <c r="B102" s="127"/>
      <c r="C102" s="127"/>
      <c r="D102" s="129"/>
      <c r="E102" s="33"/>
      <c r="F102" s="33"/>
      <c r="G102" s="119"/>
      <c r="H102" s="16"/>
      <c r="I102" s="119"/>
      <c r="J102" s="17">
        <v>1</v>
      </c>
      <c r="K102" s="65">
        <v>7.5</v>
      </c>
      <c r="L102" s="65">
        <v>1</v>
      </c>
      <c r="M102" s="65">
        <v>7.5</v>
      </c>
      <c r="N102" s="65">
        <v>1</v>
      </c>
      <c r="O102" s="65">
        <v>4</v>
      </c>
      <c r="P102" s="16"/>
      <c r="Q102" s="23">
        <f>SUM(J102:P102)</f>
        <v>22</v>
      </c>
    </row>
    <row r="103" spans="1:17" s="2" customFormat="1" ht="15">
      <c r="A103" s="55"/>
      <c r="B103" s="55"/>
      <c r="C103" s="55"/>
      <c r="D103" s="59"/>
      <c r="E103" s="55"/>
      <c r="F103" s="54"/>
      <c r="G103" s="54"/>
      <c r="H103" s="54"/>
      <c r="I103" s="54"/>
      <c r="J103" s="60"/>
      <c r="K103" s="29"/>
      <c r="L103" s="28"/>
      <c r="M103" s="29"/>
      <c r="N103" s="28"/>
      <c r="O103" s="29"/>
      <c r="P103" s="61"/>
      <c r="Q103" s="55"/>
    </row>
    <row r="104" spans="1:17" s="2" customFormat="1" ht="30" customHeight="1">
      <c r="A104" s="127" t="s">
        <v>124</v>
      </c>
      <c r="B104" s="120" t="s">
        <v>162</v>
      </c>
      <c r="C104" s="127" t="s">
        <v>50</v>
      </c>
      <c r="D104" s="129" t="s">
        <v>76</v>
      </c>
      <c r="E104" s="17" t="str">
        <f>E80</f>
        <v>ССМ-4</v>
      </c>
      <c r="F104" s="15">
        <f>F80</f>
        <v>5</v>
      </c>
      <c r="G104" s="119">
        <f>SUM(F105)</f>
        <v>12</v>
      </c>
      <c r="H104" s="15">
        <v>6</v>
      </c>
      <c r="I104" s="119">
        <f>SUM(H104:H107)</f>
        <v>16</v>
      </c>
      <c r="J104" s="16" t="s">
        <v>120</v>
      </c>
      <c r="K104" s="16" t="s">
        <v>111</v>
      </c>
      <c r="L104" s="16" t="s">
        <v>120</v>
      </c>
      <c r="M104" s="16" t="s">
        <v>111</v>
      </c>
      <c r="N104" s="16"/>
      <c r="O104" s="16"/>
      <c r="P104" s="16"/>
      <c r="Q104" s="116" t="s">
        <v>143</v>
      </c>
    </row>
    <row r="105" spans="1:17" s="2" customFormat="1" ht="19.5" customHeight="1">
      <c r="A105" s="127"/>
      <c r="B105" s="128"/>
      <c r="C105" s="127"/>
      <c r="D105" s="129"/>
      <c r="E105" s="120" t="s">
        <v>14</v>
      </c>
      <c r="F105" s="124">
        <v>12</v>
      </c>
      <c r="G105" s="119"/>
      <c r="H105" s="124">
        <v>10</v>
      </c>
      <c r="I105" s="119"/>
      <c r="J105" s="16"/>
      <c r="K105" s="16" t="s">
        <v>97</v>
      </c>
      <c r="L105" s="17"/>
      <c r="M105" s="16" t="s">
        <v>97</v>
      </c>
      <c r="N105" s="17"/>
      <c r="O105" s="16"/>
      <c r="P105" s="16"/>
      <c r="Q105" s="116"/>
    </row>
    <row r="106" spans="1:17" s="2" customFormat="1" ht="39.75" customHeight="1">
      <c r="A106" s="127"/>
      <c r="B106" s="128"/>
      <c r="C106" s="127"/>
      <c r="D106" s="129"/>
      <c r="E106" s="121"/>
      <c r="F106" s="126"/>
      <c r="G106" s="119"/>
      <c r="H106" s="126"/>
      <c r="I106" s="119"/>
      <c r="J106" s="17"/>
      <c r="K106" s="16"/>
      <c r="L106" s="17"/>
      <c r="M106" s="16"/>
      <c r="N106" s="17"/>
      <c r="O106" s="16" t="s">
        <v>171</v>
      </c>
      <c r="P106" s="16" t="s">
        <v>164</v>
      </c>
      <c r="Q106" s="17" t="s">
        <v>163</v>
      </c>
    </row>
    <row r="107" spans="1:17" s="49" customFormat="1" ht="15">
      <c r="A107" s="127"/>
      <c r="B107" s="121"/>
      <c r="C107" s="127"/>
      <c r="D107" s="129"/>
      <c r="E107" s="23"/>
      <c r="F107" s="16"/>
      <c r="G107" s="119"/>
      <c r="H107" s="16"/>
      <c r="I107" s="119"/>
      <c r="J107" s="17">
        <v>1</v>
      </c>
      <c r="K107" s="16">
        <v>5</v>
      </c>
      <c r="L107" s="17">
        <v>1</v>
      </c>
      <c r="M107" s="16">
        <v>5</v>
      </c>
      <c r="N107" s="17"/>
      <c r="O107" s="16">
        <v>2</v>
      </c>
      <c r="P107" s="16">
        <v>2</v>
      </c>
      <c r="Q107" s="17">
        <f>SUM(J107:P107)</f>
        <v>16</v>
      </c>
    </row>
    <row r="108" spans="1:17" s="2" customFormat="1" ht="23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7"/>
      <c r="K108" s="7"/>
      <c r="L108" s="7"/>
      <c r="M108" s="7"/>
      <c r="N108" s="7"/>
      <c r="O108" s="7"/>
      <c r="P108" s="7"/>
      <c r="Q108" s="7"/>
    </row>
    <row r="109" spans="1:17" ht="28.5" customHeight="1">
      <c r="A109" s="24" t="s">
        <v>51</v>
      </c>
      <c r="B109" s="20"/>
      <c r="C109" s="20"/>
      <c r="D109" s="20"/>
      <c r="E109" s="20"/>
      <c r="F109" s="21"/>
      <c r="G109" s="21">
        <f>SUM(G50:G108)</f>
        <v>200</v>
      </c>
      <c r="H109" s="21"/>
      <c r="I109" s="21">
        <f>SUM(I50:I108)</f>
        <v>207</v>
      </c>
      <c r="J109" s="7"/>
      <c r="K109" s="7"/>
      <c r="L109" s="7"/>
      <c r="M109" s="7"/>
      <c r="N109" s="7"/>
      <c r="O109" s="7"/>
      <c r="P109" s="7"/>
      <c r="Q109" s="7"/>
    </row>
    <row r="110" spans="1:17" ht="24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7"/>
      <c r="K110" s="7"/>
      <c r="L110" s="7"/>
      <c r="M110" s="7"/>
      <c r="N110" s="7"/>
      <c r="O110" s="7"/>
      <c r="P110" s="7"/>
      <c r="Q110" s="7"/>
    </row>
    <row r="111" spans="1:17" ht="39.75" customHeight="1">
      <c r="A111" s="116" t="s">
        <v>144</v>
      </c>
      <c r="B111" s="104" t="s">
        <v>80</v>
      </c>
      <c r="C111" s="104" t="s">
        <v>165</v>
      </c>
      <c r="D111" s="104" t="s">
        <v>166</v>
      </c>
      <c r="E111" s="104" t="s">
        <v>17</v>
      </c>
      <c r="F111" s="15">
        <v>12</v>
      </c>
      <c r="G111" s="15">
        <f>SUM(F111)</f>
        <v>12</v>
      </c>
      <c r="H111" s="15">
        <v>8</v>
      </c>
      <c r="I111" s="15">
        <f>SUM(H111)</f>
        <v>8</v>
      </c>
      <c r="J111" s="22"/>
      <c r="K111" s="15" t="s">
        <v>65</v>
      </c>
      <c r="L111" s="15"/>
      <c r="M111" s="15" t="s">
        <v>65</v>
      </c>
      <c r="N111" s="65"/>
      <c r="O111" s="15" t="s">
        <v>91</v>
      </c>
      <c r="P111" s="15"/>
      <c r="Q111" s="17" t="s">
        <v>145</v>
      </c>
    </row>
    <row r="112" spans="1:17" ht="15" customHeight="1">
      <c r="A112" s="116"/>
      <c r="B112" s="106"/>
      <c r="C112" s="106"/>
      <c r="D112" s="106"/>
      <c r="E112" s="106"/>
      <c r="F112" s="15"/>
      <c r="G112" s="15"/>
      <c r="H112" s="15"/>
      <c r="I112" s="15"/>
      <c r="J112" s="25"/>
      <c r="K112" s="15">
        <v>3</v>
      </c>
      <c r="L112" s="15"/>
      <c r="M112" s="15">
        <v>3</v>
      </c>
      <c r="N112" s="65"/>
      <c r="O112" s="15">
        <v>2</v>
      </c>
      <c r="P112" s="15"/>
      <c r="Q112" s="17">
        <f>SUM(J112:P112)</f>
        <v>8</v>
      </c>
    </row>
    <row r="113" spans="1:17" ht="15">
      <c r="A113" s="28"/>
      <c r="B113" s="28"/>
      <c r="C113" s="28"/>
      <c r="D113" s="28"/>
      <c r="E113" s="28"/>
      <c r="F113" s="29"/>
      <c r="G113" s="29"/>
      <c r="H113" s="29"/>
      <c r="I113" s="29"/>
      <c r="J113" s="66"/>
      <c r="K113" s="29"/>
      <c r="L113" s="29"/>
      <c r="M113" s="29"/>
      <c r="N113" s="67"/>
      <c r="O113" s="29"/>
      <c r="P113" s="29"/>
      <c r="Q113" s="28"/>
    </row>
    <row r="114" spans="1:17" ht="15" customHeight="1">
      <c r="A114" s="113" t="s">
        <v>88</v>
      </c>
      <c r="B114" s="113" t="s">
        <v>27</v>
      </c>
      <c r="C114" s="104" t="s">
        <v>165</v>
      </c>
      <c r="D114" s="104" t="s">
        <v>166</v>
      </c>
      <c r="E114" s="104" t="s">
        <v>90</v>
      </c>
      <c r="F114" s="113">
        <v>12</v>
      </c>
      <c r="G114" s="113">
        <f>SUM(F114)</f>
        <v>12</v>
      </c>
      <c r="H114" s="104">
        <v>8</v>
      </c>
      <c r="I114" s="113">
        <f>SUM(H114)</f>
        <v>8</v>
      </c>
      <c r="J114" s="165" t="s">
        <v>109</v>
      </c>
      <c r="K114" s="165"/>
      <c r="L114" s="165" t="s">
        <v>109</v>
      </c>
      <c r="M114" s="165"/>
      <c r="N114" s="165" t="s">
        <v>95</v>
      </c>
      <c r="O114" s="165" t="s">
        <v>164</v>
      </c>
      <c r="P114" s="113"/>
      <c r="Q114" s="113" t="s">
        <v>142</v>
      </c>
    </row>
    <row r="115" spans="1:17" ht="15" customHeight="1">
      <c r="A115" s="114"/>
      <c r="B115" s="114"/>
      <c r="C115" s="105"/>
      <c r="D115" s="105"/>
      <c r="E115" s="105"/>
      <c r="F115" s="114"/>
      <c r="G115" s="114"/>
      <c r="H115" s="105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1:17" ht="15" customHeight="1">
      <c r="A116" s="114"/>
      <c r="B116" s="114"/>
      <c r="C116" s="105"/>
      <c r="D116" s="105"/>
      <c r="E116" s="105"/>
      <c r="F116" s="166"/>
      <c r="G116" s="114"/>
      <c r="H116" s="106"/>
      <c r="I116" s="114"/>
      <c r="J116" s="114"/>
      <c r="K116" s="114"/>
      <c r="L116" s="114"/>
      <c r="M116" s="114"/>
      <c r="N116" s="114"/>
      <c r="O116" s="114"/>
      <c r="P116" s="115"/>
      <c r="Q116" s="115"/>
    </row>
    <row r="117" spans="1:17" ht="15" customHeight="1">
      <c r="A117" s="166"/>
      <c r="B117" s="166"/>
      <c r="C117" s="106"/>
      <c r="D117" s="106"/>
      <c r="E117" s="107"/>
      <c r="F117" s="93"/>
      <c r="G117" s="115"/>
      <c r="H117" s="94"/>
      <c r="I117" s="166"/>
      <c r="J117" s="62">
        <v>2</v>
      </c>
      <c r="K117" s="62"/>
      <c r="L117" s="62">
        <v>2</v>
      </c>
      <c r="M117" s="62"/>
      <c r="N117" s="62">
        <v>2</v>
      </c>
      <c r="O117" s="62">
        <v>2</v>
      </c>
      <c r="P117" s="75"/>
      <c r="Q117" s="17">
        <f>SUM(J117:P117)</f>
        <v>8</v>
      </c>
    </row>
    <row r="118" spans="1:17" ht="15" customHeight="1">
      <c r="A118" s="28"/>
      <c r="B118" s="28"/>
      <c r="C118" s="28"/>
      <c r="D118" s="28"/>
      <c r="E118" s="28"/>
      <c r="F118" s="29"/>
      <c r="G118" s="29"/>
      <c r="H118" s="29"/>
      <c r="I118" s="29"/>
      <c r="J118" s="66"/>
      <c r="K118" s="29"/>
      <c r="L118" s="29"/>
      <c r="M118" s="29"/>
      <c r="N118" s="67"/>
      <c r="O118" s="29"/>
      <c r="P118" s="29"/>
      <c r="Q118" s="28"/>
    </row>
    <row r="119" spans="1:17" ht="39.75" customHeight="1">
      <c r="A119" s="127" t="s">
        <v>124</v>
      </c>
      <c r="B119" s="120" t="s">
        <v>27</v>
      </c>
      <c r="C119" s="104" t="s">
        <v>165</v>
      </c>
      <c r="D119" s="104" t="s">
        <v>166</v>
      </c>
      <c r="E119" s="17" t="str">
        <f>E96</f>
        <v>НП-2</v>
      </c>
      <c r="F119" s="15">
        <f>F96</f>
        <v>12</v>
      </c>
      <c r="G119" s="119">
        <f>SUM(F119)</f>
        <v>12</v>
      </c>
      <c r="H119" s="15">
        <v>8</v>
      </c>
      <c r="I119" s="119">
        <f>SUM(H119:H120)</f>
        <v>8</v>
      </c>
      <c r="J119" s="16"/>
      <c r="K119" s="16"/>
      <c r="L119" s="75" t="s">
        <v>109</v>
      </c>
      <c r="M119" s="16"/>
      <c r="N119" s="16"/>
      <c r="O119" s="16" t="s">
        <v>160</v>
      </c>
      <c r="P119" s="16" t="s">
        <v>98</v>
      </c>
      <c r="Q119" s="17" t="s">
        <v>163</v>
      </c>
    </row>
    <row r="120" spans="1:17" ht="15" customHeight="1">
      <c r="A120" s="127"/>
      <c r="B120" s="121"/>
      <c r="C120" s="106"/>
      <c r="D120" s="106"/>
      <c r="E120" s="23"/>
      <c r="F120" s="16"/>
      <c r="G120" s="119"/>
      <c r="H120" s="16"/>
      <c r="I120" s="119"/>
      <c r="J120" s="17"/>
      <c r="K120" s="16"/>
      <c r="L120" s="75">
        <v>2</v>
      </c>
      <c r="M120" s="16"/>
      <c r="N120" s="17"/>
      <c r="O120" s="16">
        <v>3</v>
      </c>
      <c r="P120" s="16">
        <v>3</v>
      </c>
      <c r="Q120" s="17">
        <f>SUM(J120:P120)</f>
        <v>8</v>
      </c>
    </row>
    <row r="121" spans="1:17" ht="15" customHeight="1">
      <c r="A121" s="28"/>
      <c r="B121" s="28"/>
      <c r="C121" s="28"/>
      <c r="D121" s="28"/>
      <c r="E121" s="28"/>
      <c r="F121" s="29"/>
      <c r="G121" s="29"/>
      <c r="H121" s="29"/>
      <c r="I121" s="29"/>
      <c r="J121" s="66"/>
      <c r="K121" s="29"/>
      <c r="L121" s="96"/>
      <c r="M121" s="29"/>
      <c r="N121" s="67"/>
      <c r="O121" s="29"/>
      <c r="P121" s="29"/>
      <c r="Q121" s="28"/>
    </row>
    <row r="122" spans="1:17" ht="41.25" customHeight="1">
      <c r="A122" s="24" t="s">
        <v>167</v>
      </c>
      <c r="B122" s="20"/>
      <c r="C122" s="20"/>
      <c r="D122" s="20"/>
      <c r="E122" s="20"/>
      <c r="F122" s="21"/>
      <c r="G122" s="21">
        <f>SUM(G111:G120)</f>
        <v>36</v>
      </c>
      <c r="H122" s="21"/>
      <c r="I122" s="21">
        <f>SUM(I111:I120)</f>
        <v>24</v>
      </c>
      <c r="J122" s="66"/>
      <c r="K122" s="29"/>
      <c r="L122" s="29"/>
      <c r="M122" s="29"/>
      <c r="N122" s="67"/>
      <c r="O122" s="29"/>
      <c r="P122" s="29"/>
      <c r="Q122" s="28"/>
    </row>
    <row r="123" spans="1:17" ht="15">
      <c r="A123" s="28"/>
      <c r="B123" s="28"/>
      <c r="C123" s="28"/>
      <c r="D123" s="30"/>
      <c r="E123" s="28"/>
      <c r="F123" s="29"/>
      <c r="G123" s="29"/>
      <c r="H123" s="29"/>
      <c r="I123" s="29"/>
      <c r="J123" s="66"/>
      <c r="K123" s="29"/>
      <c r="L123" s="29"/>
      <c r="M123" s="29"/>
      <c r="N123" s="67"/>
      <c r="O123" s="29"/>
      <c r="P123" s="29"/>
      <c r="Q123" s="28"/>
    </row>
    <row r="124" spans="1:17" ht="30" customHeight="1">
      <c r="A124" s="104" t="s">
        <v>72</v>
      </c>
      <c r="B124" s="104" t="s">
        <v>67</v>
      </c>
      <c r="C124" s="109" t="s">
        <v>168</v>
      </c>
      <c r="D124" s="109" t="s">
        <v>169</v>
      </c>
      <c r="E124" s="15" t="s">
        <v>18</v>
      </c>
      <c r="F124" s="15">
        <v>14</v>
      </c>
      <c r="G124" s="130">
        <f>SUM(F124:F127)</f>
        <v>42</v>
      </c>
      <c r="H124" s="15">
        <v>6</v>
      </c>
      <c r="I124" s="130">
        <f>SUM(H124:H127)</f>
        <v>18</v>
      </c>
      <c r="J124" s="1" t="s">
        <v>91</v>
      </c>
      <c r="K124" s="1"/>
      <c r="L124" s="97" t="s">
        <v>91</v>
      </c>
      <c r="M124" s="1"/>
      <c r="N124" s="97" t="s">
        <v>91</v>
      </c>
      <c r="O124" s="1"/>
      <c r="P124" s="1"/>
      <c r="Q124" s="167" t="s">
        <v>136</v>
      </c>
    </row>
    <row r="125" spans="1:17" ht="30" customHeight="1">
      <c r="A125" s="105"/>
      <c r="B125" s="105"/>
      <c r="C125" s="110"/>
      <c r="D125" s="110"/>
      <c r="E125" s="15" t="s">
        <v>18</v>
      </c>
      <c r="F125" s="15">
        <v>14</v>
      </c>
      <c r="G125" s="130"/>
      <c r="H125" s="15">
        <v>6</v>
      </c>
      <c r="I125" s="130"/>
      <c r="J125" s="1" t="s">
        <v>109</v>
      </c>
      <c r="K125" s="1"/>
      <c r="L125" s="97" t="s">
        <v>109</v>
      </c>
      <c r="M125" s="1"/>
      <c r="N125" s="97" t="s">
        <v>109</v>
      </c>
      <c r="O125" s="1"/>
      <c r="P125" s="1"/>
      <c r="Q125" s="168"/>
    </row>
    <row r="126" spans="1:17" ht="30" customHeight="1">
      <c r="A126" s="105"/>
      <c r="B126" s="105"/>
      <c r="C126" s="110"/>
      <c r="D126" s="110"/>
      <c r="E126" s="102" t="s">
        <v>18</v>
      </c>
      <c r="F126" s="102">
        <v>14</v>
      </c>
      <c r="G126" s="130"/>
      <c r="H126" s="102">
        <v>6</v>
      </c>
      <c r="I126" s="130"/>
      <c r="J126" s="1"/>
      <c r="K126" s="52" t="s">
        <v>95</v>
      </c>
      <c r="L126" s="1"/>
      <c r="M126" s="52" t="s">
        <v>95</v>
      </c>
      <c r="N126" s="1"/>
      <c r="O126" s="1"/>
      <c r="P126" s="1"/>
      <c r="Q126" s="1" t="s">
        <v>137</v>
      </c>
    </row>
    <row r="127" spans="1:17" ht="45">
      <c r="A127" s="105"/>
      <c r="B127" s="105"/>
      <c r="C127" s="110"/>
      <c r="D127" s="110"/>
      <c r="E127" s="103"/>
      <c r="F127" s="103"/>
      <c r="G127" s="130"/>
      <c r="H127" s="103"/>
      <c r="I127" s="130"/>
      <c r="J127" s="1"/>
      <c r="K127" s="1"/>
      <c r="L127" s="1"/>
      <c r="M127" s="1"/>
      <c r="N127" s="1"/>
      <c r="O127" s="1" t="s">
        <v>173</v>
      </c>
      <c r="P127" s="1"/>
      <c r="Q127" s="1" t="s">
        <v>138</v>
      </c>
    </row>
    <row r="128" spans="1:17" ht="15">
      <c r="A128" s="106"/>
      <c r="B128" s="106"/>
      <c r="C128" s="111"/>
      <c r="D128" s="111"/>
      <c r="E128" s="15"/>
      <c r="F128" s="15"/>
      <c r="G128" s="15"/>
      <c r="H128" s="15"/>
      <c r="I128" s="15"/>
      <c r="J128" s="95">
        <v>4</v>
      </c>
      <c r="K128" s="95">
        <v>2</v>
      </c>
      <c r="L128" s="95">
        <v>4</v>
      </c>
      <c r="M128" s="95">
        <v>2</v>
      </c>
      <c r="N128" s="95">
        <v>4</v>
      </c>
      <c r="O128" s="95">
        <v>2</v>
      </c>
      <c r="P128" s="95"/>
      <c r="Q128" s="17">
        <f>SUM(J128:P128)</f>
        <v>18</v>
      </c>
    </row>
    <row r="129" spans="1:17" ht="15">
      <c r="A129" s="28"/>
      <c r="B129" s="28"/>
      <c r="C129" s="30"/>
      <c r="D129" s="30"/>
      <c r="E129" s="29"/>
      <c r="F129" s="29"/>
      <c r="G129" s="29"/>
      <c r="H129" s="29"/>
      <c r="I129" s="29"/>
      <c r="J129" s="36"/>
      <c r="K129" s="36"/>
      <c r="L129" s="36"/>
      <c r="M129" s="36"/>
      <c r="N129" s="36"/>
      <c r="O129" s="36"/>
      <c r="P129" s="36"/>
      <c r="Q129" s="36"/>
    </row>
    <row r="130" spans="1:17" ht="31.5" customHeight="1">
      <c r="A130" s="24" t="s">
        <v>170</v>
      </c>
      <c r="B130" s="20"/>
      <c r="C130" s="20"/>
      <c r="D130" s="20"/>
      <c r="E130" s="20"/>
      <c r="F130" s="21"/>
      <c r="G130" s="21">
        <f>SUM(G124:G128)</f>
        <v>42</v>
      </c>
      <c r="H130" s="21"/>
      <c r="I130" s="21">
        <f>SUM(I124:I128)</f>
        <v>18</v>
      </c>
      <c r="J130" s="66"/>
      <c r="K130" s="29"/>
      <c r="L130" s="29"/>
      <c r="M130" s="29"/>
      <c r="N130" s="67"/>
      <c r="O130" s="29"/>
      <c r="P130" s="29"/>
      <c r="Q130" s="28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11"/>
      <c r="K131" s="11" t="s">
        <v>105</v>
      </c>
      <c r="L131" s="11"/>
      <c r="M131" s="11"/>
      <c r="N131" s="11"/>
      <c r="O131" s="11"/>
      <c r="P131" s="11"/>
      <c r="Q131" s="11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11"/>
      <c r="K133" s="11"/>
      <c r="L133" s="11"/>
      <c r="M133" s="11"/>
      <c r="N133" s="11"/>
      <c r="O133" s="11"/>
      <c r="P133" s="11"/>
      <c r="Q133" s="11"/>
    </row>
    <row r="134" spans="1:17" ht="33" customHeight="1">
      <c r="A134" s="104" t="s">
        <v>175</v>
      </c>
      <c r="B134" s="104" t="s">
        <v>27</v>
      </c>
      <c r="C134" s="104" t="s">
        <v>176</v>
      </c>
      <c r="D134" s="109" t="s">
        <v>177</v>
      </c>
      <c r="E134" s="98" t="s">
        <v>178</v>
      </c>
      <c r="F134" s="99">
        <v>20</v>
      </c>
      <c r="G134" s="102">
        <f>SUM(F134:F136)</f>
        <v>40</v>
      </c>
      <c r="H134" s="99">
        <v>6</v>
      </c>
      <c r="I134" s="102">
        <f>SUM(H134:H136)</f>
        <v>12</v>
      </c>
      <c r="J134" s="99" t="s">
        <v>109</v>
      </c>
      <c r="K134" s="99"/>
      <c r="L134" s="99" t="s">
        <v>109</v>
      </c>
      <c r="M134" s="99"/>
      <c r="N134" s="99" t="s">
        <v>109</v>
      </c>
      <c r="O134" s="99"/>
      <c r="P134" s="99"/>
      <c r="Q134" s="104" t="s">
        <v>180</v>
      </c>
    </row>
    <row r="135" spans="1:17" ht="15">
      <c r="A135" s="105"/>
      <c r="B135" s="105"/>
      <c r="C135" s="105"/>
      <c r="D135" s="110"/>
      <c r="E135" s="104" t="s">
        <v>179</v>
      </c>
      <c r="F135" s="102">
        <v>20</v>
      </c>
      <c r="G135" s="112"/>
      <c r="H135" s="102">
        <v>6</v>
      </c>
      <c r="I135" s="112"/>
      <c r="J135" s="102" t="s">
        <v>104</v>
      </c>
      <c r="K135" s="102"/>
      <c r="L135" s="102" t="s">
        <v>104</v>
      </c>
      <c r="M135" s="102"/>
      <c r="N135" s="102" t="s">
        <v>104</v>
      </c>
      <c r="O135" s="102"/>
      <c r="P135" s="102"/>
      <c r="Q135" s="105"/>
    </row>
    <row r="136" spans="1:17" ht="30" customHeight="1">
      <c r="A136" s="105"/>
      <c r="B136" s="105"/>
      <c r="C136" s="105"/>
      <c r="D136" s="110"/>
      <c r="E136" s="107"/>
      <c r="F136" s="108"/>
      <c r="G136" s="112"/>
      <c r="H136" s="108"/>
      <c r="I136" s="112"/>
      <c r="J136" s="103"/>
      <c r="K136" s="103"/>
      <c r="L136" s="103"/>
      <c r="M136" s="103"/>
      <c r="N136" s="103"/>
      <c r="O136" s="103"/>
      <c r="P136" s="103"/>
      <c r="Q136" s="106"/>
    </row>
    <row r="137" spans="1:17" ht="15">
      <c r="A137" s="106"/>
      <c r="B137" s="107"/>
      <c r="C137" s="106"/>
      <c r="D137" s="111"/>
      <c r="E137" s="101"/>
      <c r="F137" s="100"/>
      <c r="G137" s="103"/>
      <c r="H137" s="100"/>
      <c r="I137" s="103"/>
      <c r="J137" s="101">
        <v>4</v>
      </c>
      <c r="K137" s="100"/>
      <c r="L137" s="101">
        <v>4</v>
      </c>
      <c r="M137" s="100"/>
      <c r="N137" s="101">
        <v>4</v>
      </c>
      <c r="O137" s="100"/>
      <c r="P137" s="100"/>
      <c r="Q137" s="101">
        <f>SUM(J137:P137)</f>
        <v>12</v>
      </c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11"/>
      <c r="K138" s="11"/>
      <c r="L138" s="11"/>
      <c r="M138" s="11"/>
      <c r="N138" s="11"/>
      <c r="O138" s="11"/>
      <c r="P138" s="11"/>
      <c r="Q138" s="11"/>
    </row>
    <row r="139" spans="1:17" ht="39">
      <c r="A139" s="24" t="s">
        <v>181</v>
      </c>
      <c r="B139" s="20"/>
      <c r="C139" s="20"/>
      <c r="D139" s="20"/>
      <c r="E139" s="20"/>
      <c r="F139" s="21"/>
      <c r="G139" s="21">
        <f>SUM(G133:G137)</f>
        <v>40</v>
      </c>
      <c r="H139" s="21"/>
      <c r="I139" s="21">
        <f>SUM(I133:I137)</f>
        <v>12</v>
      </c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11"/>
      <c r="K141" s="11"/>
      <c r="L141" s="11"/>
      <c r="M141" s="11"/>
      <c r="N141" s="11"/>
      <c r="O141" s="11"/>
      <c r="P141" s="11"/>
      <c r="Q141" s="11"/>
    </row>
    <row r="142" spans="1:17" ht="28.5">
      <c r="A142" s="26" t="s">
        <v>13</v>
      </c>
      <c r="B142" s="22"/>
      <c r="C142" s="22"/>
      <c r="D142" s="22"/>
      <c r="E142" s="22"/>
      <c r="F142" s="21"/>
      <c r="G142" s="21">
        <f>G48+G109+G26+G20+G130+G122+G139</f>
        <v>503</v>
      </c>
      <c r="H142" s="22"/>
      <c r="I142" s="21">
        <f>I48+I109+I26+I20+I130+I122+I139</f>
        <v>391</v>
      </c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1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1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1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1"/>
    </row>
  </sheetData>
  <sheetProtection/>
  <mergeCells count="329">
    <mergeCell ref="Q124:Q125"/>
    <mergeCell ref="Q114:Q116"/>
    <mergeCell ref="H114:H116"/>
    <mergeCell ref="E114:E117"/>
    <mergeCell ref="O114:O116"/>
    <mergeCell ref="B114:B117"/>
    <mergeCell ref="J114:J116"/>
    <mergeCell ref="K114:K116"/>
    <mergeCell ref="L114:L116"/>
    <mergeCell ref="M114:M116"/>
    <mergeCell ref="Q80:Q81"/>
    <mergeCell ref="C84:C85"/>
    <mergeCell ref="D84:D85"/>
    <mergeCell ref="A124:A128"/>
    <mergeCell ref="B124:B128"/>
    <mergeCell ref="C124:C128"/>
    <mergeCell ref="D124:D128"/>
    <mergeCell ref="C114:C117"/>
    <mergeCell ref="C96:C97"/>
    <mergeCell ref="D96:D97"/>
    <mergeCell ref="D114:D117"/>
    <mergeCell ref="I114:I117"/>
    <mergeCell ref="F114:F116"/>
    <mergeCell ref="A10:A11"/>
    <mergeCell ref="B10:B11"/>
    <mergeCell ref="C10:C11"/>
    <mergeCell ref="D10:D11"/>
    <mergeCell ref="E10:E11"/>
    <mergeCell ref="F10:F11"/>
    <mergeCell ref="A114:A117"/>
    <mergeCell ref="L87:L88"/>
    <mergeCell ref="N87:N88"/>
    <mergeCell ref="O87:O88"/>
    <mergeCell ref="P87:P88"/>
    <mergeCell ref="J73:J74"/>
    <mergeCell ref="N114:N116"/>
    <mergeCell ref="L80:L81"/>
    <mergeCell ref="M80:M81"/>
    <mergeCell ref="N80:N81"/>
    <mergeCell ref="O80:O81"/>
    <mergeCell ref="Q15:Q17"/>
    <mergeCell ref="A22:A24"/>
    <mergeCell ref="B22:B24"/>
    <mergeCell ref="C22:C24"/>
    <mergeCell ref="D22:D24"/>
    <mergeCell ref="H13:H16"/>
    <mergeCell ref="F17:F18"/>
    <mergeCell ref="A13:A18"/>
    <mergeCell ref="B13:B18"/>
    <mergeCell ref="C13:C18"/>
    <mergeCell ref="G10:G11"/>
    <mergeCell ref="H10:H11"/>
    <mergeCell ref="P13:P14"/>
    <mergeCell ref="E13:E16"/>
    <mergeCell ref="F13:F16"/>
    <mergeCell ref="I10:I11"/>
    <mergeCell ref="G114:G117"/>
    <mergeCell ref="P15:P16"/>
    <mergeCell ref="K13:K14"/>
    <mergeCell ref="L13:L14"/>
    <mergeCell ref="M13:M14"/>
    <mergeCell ref="N13:N14"/>
    <mergeCell ref="O13:O14"/>
    <mergeCell ref="K87:K88"/>
    <mergeCell ref="M87:M88"/>
    <mergeCell ref="J80:J81"/>
    <mergeCell ref="O28:O29"/>
    <mergeCell ref="E126:E127"/>
    <mergeCell ref="F126:F127"/>
    <mergeCell ref="H126:H127"/>
    <mergeCell ref="K39:K40"/>
    <mergeCell ref="E39:E40"/>
    <mergeCell ref="F39:F40"/>
    <mergeCell ref="J50:J51"/>
    <mergeCell ref="K50:K51"/>
    <mergeCell ref="J54:J56"/>
    <mergeCell ref="Q28:Q29"/>
    <mergeCell ref="Q22:Q23"/>
    <mergeCell ref="O15:O16"/>
    <mergeCell ref="P22:P23"/>
    <mergeCell ref="Q13:Q14"/>
    <mergeCell ref="J28:J29"/>
    <mergeCell ref="L28:L29"/>
    <mergeCell ref="K28:K29"/>
    <mergeCell ref="M28:M29"/>
    <mergeCell ref="N28:N29"/>
    <mergeCell ref="Q91:Q93"/>
    <mergeCell ref="Q44:Q45"/>
    <mergeCell ref="P73:P74"/>
    <mergeCell ref="O73:O74"/>
    <mergeCell ref="O54:O56"/>
    <mergeCell ref="J15:J16"/>
    <mergeCell ref="L15:L16"/>
    <mergeCell ref="K15:K16"/>
    <mergeCell ref="N15:N16"/>
    <mergeCell ref="P28:P29"/>
    <mergeCell ref="Q33:Q35"/>
    <mergeCell ref="N50:N51"/>
    <mergeCell ref="O50:O51"/>
    <mergeCell ref="P50:P51"/>
    <mergeCell ref="Q50:Q51"/>
    <mergeCell ref="Q87:Q88"/>
    <mergeCell ref="Q72:Q74"/>
    <mergeCell ref="O61:O62"/>
    <mergeCell ref="Q59:Q62"/>
    <mergeCell ref="P80:P81"/>
    <mergeCell ref="C39:C42"/>
    <mergeCell ref="E93:E94"/>
    <mergeCell ref="F93:F94"/>
    <mergeCell ref="H50:H52"/>
    <mergeCell ref="I39:I41"/>
    <mergeCell ref="C54:C57"/>
    <mergeCell ref="D54:D57"/>
    <mergeCell ref="H65:H67"/>
    <mergeCell ref="G65:G67"/>
    <mergeCell ref="E54:E55"/>
    <mergeCell ref="L50:L51"/>
    <mergeCell ref="E96:E97"/>
    <mergeCell ref="M39:M40"/>
    <mergeCell ref="G39:G41"/>
    <mergeCell ref="J39:J40"/>
    <mergeCell ref="I50:I52"/>
    <mergeCell ref="F54:F55"/>
    <mergeCell ref="F87:F89"/>
    <mergeCell ref="K80:K81"/>
    <mergeCell ref="J87:J88"/>
    <mergeCell ref="G96:G97"/>
    <mergeCell ref="I44:I45"/>
    <mergeCell ref="G50:G52"/>
    <mergeCell ref="D50:D52"/>
    <mergeCell ref="D39:D42"/>
    <mergeCell ref="D44:D46"/>
    <mergeCell ref="D72:D75"/>
    <mergeCell ref="G91:G94"/>
    <mergeCell ref="I72:I75"/>
    <mergeCell ref="F91:F92"/>
    <mergeCell ref="B54:B57"/>
    <mergeCell ref="I80:I82"/>
    <mergeCell ref="Q99:Q101"/>
    <mergeCell ref="I87:I89"/>
    <mergeCell ref="H93:H94"/>
    <mergeCell ref="G87:G89"/>
    <mergeCell ref="I91:I94"/>
    <mergeCell ref="I96:I97"/>
    <mergeCell ref="G77:G78"/>
    <mergeCell ref="G72:G75"/>
    <mergeCell ref="F105:F106"/>
    <mergeCell ref="H105:H106"/>
    <mergeCell ref="Q104:Q105"/>
    <mergeCell ref="A50:A52"/>
    <mergeCell ref="B50:B52"/>
    <mergeCell ref="C50:C52"/>
    <mergeCell ref="K73:K74"/>
    <mergeCell ref="D69:D70"/>
    <mergeCell ref="A91:A94"/>
    <mergeCell ref="C87:C89"/>
    <mergeCell ref="G3:H3"/>
    <mergeCell ref="A4:Q4"/>
    <mergeCell ref="Q6:Q7"/>
    <mergeCell ref="F6:F7"/>
    <mergeCell ref="G6:G7"/>
    <mergeCell ref="H6:H7"/>
    <mergeCell ref="I6:I7"/>
    <mergeCell ref="G1:H1"/>
    <mergeCell ref="J6:P6"/>
    <mergeCell ref="A6:A7"/>
    <mergeCell ref="B6:B7"/>
    <mergeCell ref="C6:C7"/>
    <mergeCell ref="D6:D7"/>
    <mergeCell ref="E6:E7"/>
    <mergeCell ref="A2:C2"/>
    <mergeCell ref="F2:H2"/>
    <mergeCell ref="A3:C3"/>
    <mergeCell ref="A8:Q8"/>
    <mergeCell ref="I13:I18"/>
    <mergeCell ref="E50:E52"/>
    <mergeCell ref="F50:F52"/>
    <mergeCell ref="M15:M16"/>
    <mergeCell ref="A32:A37"/>
    <mergeCell ref="I22:I23"/>
    <mergeCell ref="J13:J14"/>
    <mergeCell ref="I28:I30"/>
    <mergeCell ref="E17:E18"/>
    <mergeCell ref="D13:D18"/>
    <mergeCell ref="G13:G18"/>
    <mergeCell ref="B32:B37"/>
    <mergeCell ref="A54:A57"/>
    <mergeCell ref="A96:A97"/>
    <mergeCell ref="A80:A82"/>
    <mergeCell ref="A39:A42"/>
    <mergeCell ref="B80:B82"/>
    <mergeCell ref="B91:B94"/>
    <mergeCell ref="B96:B97"/>
    <mergeCell ref="B39:B42"/>
    <mergeCell ref="A84:A85"/>
    <mergeCell ref="B84:B85"/>
    <mergeCell ref="C32:C37"/>
    <mergeCell ref="A44:A46"/>
    <mergeCell ref="B44:B46"/>
    <mergeCell ref="C44:C46"/>
    <mergeCell ref="A72:A75"/>
    <mergeCell ref="B72:B75"/>
    <mergeCell ref="C72:C75"/>
    <mergeCell ref="C91:C94"/>
    <mergeCell ref="M50:M51"/>
    <mergeCell ref="G44:G45"/>
    <mergeCell ref="G124:G127"/>
    <mergeCell ref="L54:L56"/>
    <mergeCell ref="N54:N56"/>
    <mergeCell ref="K54:K56"/>
    <mergeCell ref="M54:M56"/>
    <mergeCell ref="M73:M74"/>
    <mergeCell ref="J61:J62"/>
    <mergeCell ref="A65:A67"/>
    <mergeCell ref="B65:B67"/>
    <mergeCell ref="C65:C67"/>
    <mergeCell ref="A87:A89"/>
    <mergeCell ref="B87:B89"/>
    <mergeCell ref="B77:B78"/>
    <mergeCell ref="A69:A70"/>
    <mergeCell ref="B69:B70"/>
    <mergeCell ref="C69:C70"/>
    <mergeCell ref="C28:C30"/>
    <mergeCell ref="D28:D30"/>
    <mergeCell ref="G28:G30"/>
    <mergeCell ref="A59:A63"/>
    <mergeCell ref="G32:G36"/>
    <mergeCell ref="G54:G56"/>
    <mergeCell ref="E28:E30"/>
    <mergeCell ref="F28:F30"/>
    <mergeCell ref="A28:A30"/>
    <mergeCell ref="B28:B30"/>
    <mergeCell ref="A119:A120"/>
    <mergeCell ref="B119:B120"/>
    <mergeCell ref="C119:C120"/>
    <mergeCell ref="D119:D120"/>
    <mergeCell ref="G119:G120"/>
    <mergeCell ref="O39:O40"/>
    <mergeCell ref="N39:N40"/>
    <mergeCell ref="D80:D82"/>
    <mergeCell ref="D91:D94"/>
    <mergeCell ref="H87:H89"/>
    <mergeCell ref="I124:I127"/>
    <mergeCell ref="H39:H40"/>
    <mergeCell ref="G22:G23"/>
    <mergeCell ref="I54:I56"/>
    <mergeCell ref="H54:H56"/>
    <mergeCell ref="H61:H62"/>
    <mergeCell ref="H35:H36"/>
    <mergeCell ref="H96:H97"/>
    <mergeCell ref="I65:I67"/>
    <mergeCell ref="H80:H82"/>
    <mergeCell ref="G99:G102"/>
    <mergeCell ref="E91:E92"/>
    <mergeCell ref="I119:I120"/>
    <mergeCell ref="D65:D67"/>
    <mergeCell ref="H17:H18"/>
    <mergeCell ref="I32:I36"/>
    <mergeCell ref="E35:E36"/>
    <mergeCell ref="F35:F36"/>
    <mergeCell ref="D32:D37"/>
    <mergeCell ref="D87:D89"/>
    <mergeCell ref="A111:A112"/>
    <mergeCell ref="B111:B112"/>
    <mergeCell ref="C111:C112"/>
    <mergeCell ref="D111:D112"/>
    <mergeCell ref="E111:E112"/>
    <mergeCell ref="F73:F74"/>
    <mergeCell ref="E87:E89"/>
    <mergeCell ref="E77:E78"/>
    <mergeCell ref="F77:F78"/>
    <mergeCell ref="F96:F97"/>
    <mergeCell ref="H91:H92"/>
    <mergeCell ref="Q39:Q40"/>
    <mergeCell ref="P39:P40"/>
    <mergeCell ref="N73:N74"/>
    <mergeCell ref="G80:G82"/>
    <mergeCell ref="I77:I78"/>
    <mergeCell ref="H77:H78"/>
    <mergeCell ref="P54:P56"/>
    <mergeCell ref="L61:L62"/>
    <mergeCell ref="K61:K62"/>
    <mergeCell ref="A99:A102"/>
    <mergeCell ref="B99:B102"/>
    <mergeCell ref="E105:E106"/>
    <mergeCell ref="C77:C78"/>
    <mergeCell ref="D77:D78"/>
    <mergeCell ref="E73:E74"/>
    <mergeCell ref="C99:C102"/>
    <mergeCell ref="D99:D102"/>
    <mergeCell ref="A77:A78"/>
    <mergeCell ref="C80:C82"/>
    <mergeCell ref="B59:B63"/>
    <mergeCell ref="C59:C63"/>
    <mergeCell ref="D59:D63"/>
    <mergeCell ref="G59:G63"/>
    <mergeCell ref="I59:I63"/>
    <mergeCell ref="A104:A107"/>
    <mergeCell ref="B104:B107"/>
    <mergeCell ref="C104:C107"/>
    <mergeCell ref="D104:D107"/>
    <mergeCell ref="G104:G107"/>
    <mergeCell ref="P114:P116"/>
    <mergeCell ref="H28:H30"/>
    <mergeCell ref="Q54:Q56"/>
    <mergeCell ref="M61:M62"/>
    <mergeCell ref="N61:N62"/>
    <mergeCell ref="I104:I107"/>
    <mergeCell ref="I99:I102"/>
    <mergeCell ref="L39:L40"/>
    <mergeCell ref="L73:L74"/>
    <mergeCell ref="H73:H74"/>
    <mergeCell ref="O135:O136"/>
    <mergeCell ref="A134:A137"/>
    <mergeCell ref="B134:B137"/>
    <mergeCell ref="C134:C137"/>
    <mergeCell ref="D134:D137"/>
    <mergeCell ref="G134:G137"/>
    <mergeCell ref="I134:I137"/>
    <mergeCell ref="P135:P136"/>
    <mergeCell ref="Q134:Q136"/>
    <mergeCell ref="E135:E136"/>
    <mergeCell ref="F135:F136"/>
    <mergeCell ref="H135:H136"/>
    <mergeCell ref="J135:J136"/>
    <mergeCell ref="L135:L136"/>
    <mergeCell ref="N135:N136"/>
    <mergeCell ref="K135:K136"/>
    <mergeCell ref="M135:M13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  <ignoredErrors>
    <ignoredError sqref="G99 G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2022-02-11T08:48:51Z</dcterms:modified>
  <cp:category/>
  <cp:version/>
  <cp:contentType/>
  <cp:contentStatus/>
</cp:coreProperties>
</file>